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09 - Cierre septiembre - 2020 Trimestral\"/>
    </mc:Choice>
  </mc:AlternateContent>
  <bookViews>
    <workbookView xWindow="0" yWindow="0" windowWidth="23040" windowHeight="9525"/>
  </bookViews>
  <sheets>
    <sheet name="PPI" sheetId="1" r:id="rId1"/>
  </sheets>
  <definedNames>
    <definedName name="_xlnm.Print_Titles" localSheetId="0">PPI!$1:$5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111" i="1" l="1"/>
  <c r="K200" i="1" l="1"/>
  <c r="J200" i="1"/>
  <c r="I200" i="1"/>
  <c r="H200" i="1"/>
  <c r="G200" i="1"/>
  <c r="K106" i="1"/>
  <c r="J106" i="1"/>
  <c r="I106" i="1"/>
  <c r="H106" i="1"/>
  <c r="G106" i="1"/>
  <c r="M200" i="1" l="1"/>
  <c r="M111" i="1"/>
  <c r="M106" i="1"/>
  <c r="M9" i="1"/>
  <c r="K202" i="1"/>
  <c r="I202" i="1"/>
  <c r="H202" i="1"/>
  <c r="J202" i="1"/>
  <c r="G202" i="1"/>
  <c r="L200" i="1"/>
  <c r="L111" i="1"/>
  <c r="L106" i="1"/>
  <c r="L9" i="1"/>
  <c r="L202" i="1" l="1"/>
  <c r="M202" i="1"/>
</calcChain>
</file>

<file path=xl/sharedStrings.xml><?xml version="1.0" encoding="utf-8"?>
<sst xmlns="http://schemas.openxmlformats.org/spreadsheetml/2006/main" count="433" uniqueCount="276">
  <si>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</si>
  <si>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</si>
  <si>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</si>
  <si>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</si>
  <si>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</si>
  <si>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</si>
  <si>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</si>
  <si>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</si>
  <si>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</si>
  <si>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</si>
  <si>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</si>
  <si>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</si>
  <si>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</si>
  <si>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</si>
  <si>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</si>
  <si>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</si>
  <si>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</si>
  <si>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</si>
  <si>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</si>
  <si>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</si>
  <si>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</si>
  <si>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</si>
  <si>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PRESIDENCIA MUNICIPA</t>
  </si>
  <si>
    <t>Automóviles y camiones</t>
  </si>
  <si>
    <t>Equipo de comunicación y telecomunicacion</t>
  </si>
  <si>
    <t>E0004</t>
  </si>
  <si>
    <t>SRIA AYUNTAMIENTO</t>
  </si>
  <si>
    <t>Computadoras y equipo periférico</t>
  </si>
  <si>
    <t>E0005</t>
  </si>
  <si>
    <t>DIR COMUNICACIÓN SOC</t>
  </si>
  <si>
    <t>Camaras fotograficas y de video</t>
  </si>
  <si>
    <t>E0006</t>
  </si>
  <si>
    <t>JUZGADO ADMVO MUNICI</t>
  </si>
  <si>
    <t>Muebles de oficina y estantería</t>
  </si>
  <si>
    <t>Medios magnéticos y ópticos</t>
  </si>
  <si>
    <t>E0009</t>
  </si>
  <si>
    <t>DIR UNIDAD DE INSPEC</t>
  </si>
  <si>
    <t>E0013</t>
  </si>
  <si>
    <t>JEF EVENTOS ESPECIAL</t>
  </si>
  <si>
    <t>Herramientas y maquinas -herramienta</t>
  </si>
  <si>
    <t>E0017</t>
  </si>
  <si>
    <t>LICENCIAS TRANSPORTE</t>
  </si>
  <si>
    <t>E0019</t>
  </si>
  <si>
    <t>TESORERIA MUNICIPAL</t>
  </si>
  <si>
    <t>Otros mobiliarios y equipos de administración</t>
  </si>
  <si>
    <t>Equipo de audio y de video</t>
  </si>
  <si>
    <t>Otros equipos</t>
  </si>
  <si>
    <t>Software</t>
  </si>
  <si>
    <t>E0022</t>
  </si>
  <si>
    <t>DIR SIS. INFORMACION</t>
  </si>
  <si>
    <t>Sistemas de aire acondicionado calefacción y refr</t>
  </si>
  <si>
    <t>Accesorios de iluminación</t>
  </si>
  <si>
    <t>Eq de generación y distrib de energía eléctrica</t>
  </si>
  <si>
    <t>E0023</t>
  </si>
  <si>
    <t>DIR GRAL DES SOCIAL</t>
  </si>
  <si>
    <t>Maquinaria y equipo industrial</t>
  </si>
  <si>
    <t>E0024</t>
  </si>
  <si>
    <t>DIR DES. ECONOMICO</t>
  </si>
  <si>
    <t>E0026</t>
  </si>
  <si>
    <t>JEFATURA DE PREDIAL</t>
  </si>
  <si>
    <t>E0027</t>
  </si>
  <si>
    <t>DIR REC. MATERIALES</t>
  </si>
  <si>
    <t>Otro mobiliario y equipo educacional y recreativo</t>
  </si>
  <si>
    <t>E0029</t>
  </si>
  <si>
    <t>CATASTRO</t>
  </si>
  <si>
    <t>E0031</t>
  </si>
  <si>
    <t>DIR DES URBANO Y ECO</t>
  </si>
  <si>
    <t>Terrenos</t>
  </si>
  <si>
    <t>E0032</t>
  </si>
  <si>
    <t>DIR GRAL OBRA PUBLIC</t>
  </si>
  <si>
    <t>Maquinaria y equipo de construccion</t>
  </si>
  <si>
    <t>Licencias informaticas e intelectuales</t>
  </si>
  <si>
    <t>E0033</t>
  </si>
  <si>
    <t>DIR ECOLOGIA Y MEDIO</t>
  </si>
  <si>
    <t>Equipo para uso médico dental y para laboratorio</t>
  </si>
  <si>
    <t>E0035</t>
  </si>
  <si>
    <t>DIR CULTURA EDUCACIO</t>
  </si>
  <si>
    <t>E0037</t>
  </si>
  <si>
    <t>DIR COMISION MPAL DE</t>
  </si>
  <si>
    <t>E0039</t>
  </si>
  <si>
    <t>SERVICIOS GENERALES</t>
  </si>
  <si>
    <t>E0041</t>
  </si>
  <si>
    <t>JEF PARQUES Y JARDIN</t>
  </si>
  <si>
    <t>E0042</t>
  </si>
  <si>
    <t>MERC TOMASA ESTEVES</t>
  </si>
  <si>
    <t>E0043</t>
  </si>
  <si>
    <t>DIR DE RASTRO</t>
  </si>
  <si>
    <t>Instrumentos médicos</t>
  </si>
  <si>
    <t>Carrocerías y remolques</t>
  </si>
  <si>
    <t>E0046</t>
  </si>
  <si>
    <t>JEFATURA DE TALLER M</t>
  </si>
  <si>
    <t>E0047</t>
  </si>
  <si>
    <t>MERCADO BARAHONA</t>
  </si>
  <si>
    <t>E0048</t>
  </si>
  <si>
    <t>JEFATURA DE ECOPARQU</t>
  </si>
  <si>
    <t>E0049</t>
  </si>
  <si>
    <t>DEPTO DE PANTEONES</t>
  </si>
  <si>
    <t>E0050</t>
  </si>
  <si>
    <t>DIR GRAL SERVICIOS M</t>
  </si>
  <si>
    <t>E0062</t>
  </si>
  <si>
    <t>COORDINACION DE SEGURIDAD PUBLICA</t>
  </si>
  <si>
    <t>Equipo de defensa y de seguridad</t>
  </si>
  <si>
    <t>E0073</t>
  </si>
  <si>
    <t>DIRECCION GENERAL DE MOVILIDAD</t>
  </si>
  <si>
    <t>División de terrenos y Constr de obras de urbaniz</t>
  </si>
  <si>
    <t>Edificación no habitacional</t>
  </si>
  <si>
    <t>Construcción de vías de comunicación</t>
  </si>
  <si>
    <t>E0060</t>
  </si>
  <si>
    <t>FORTASEG</t>
  </si>
  <si>
    <t>K0044</t>
  </si>
  <si>
    <t>PAV C BENITO JUÁREZ EL RECUERDO DE ANCO</t>
  </si>
  <si>
    <t>K0245</t>
  </si>
  <si>
    <t>ITS18 PAV BENITO JUAREZ COM EL RECUERDO</t>
  </si>
  <si>
    <t>K0248</t>
  </si>
  <si>
    <t>ITS18 PAV DE C PETROQUIMICOS INFONAVIT 1</t>
  </si>
  <si>
    <t>K0321</t>
  </si>
  <si>
    <t>TANQ ELEV LIN CONDUC Y RED DIST SAN JOAQ</t>
  </si>
  <si>
    <t>K0322</t>
  </si>
  <si>
    <t>CALLE TIERRA BLANCA LOCALIDAD LA ORDEÑA</t>
  </si>
  <si>
    <t>K0325</t>
  </si>
  <si>
    <t>PROG D MANT D VALIDA REENCAR C COMONFORT</t>
  </si>
  <si>
    <t>K0326</t>
  </si>
  <si>
    <t>REH CANCHA D FUTBOL 7 EN UNID SUR LUIS D</t>
  </si>
  <si>
    <t>Otras construcciones de ingeniería civil u obra pe</t>
  </si>
  <si>
    <t>K0327</t>
  </si>
  <si>
    <t>CONST TECH CANCHA USO MULT Y COMPLE UDN</t>
  </si>
  <si>
    <t>K0328</t>
  </si>
  <si>
    <t>REH MODULOS DE BAÑO Y VESTIDORES UD NORT</t>
  </si>
  <si>
    <t>K0329</t>
  </si>
  <si>
    <t>DS CONSTRUCCION DE TECHO DIGNO</t>
  </si>
  <si>
    <t>Edificación habitacional</t>
  </si>
  <si>
    <t>K0330</t>
  </si>
  <si>
    <t>DS CONSTRUCCION DE PISO DE CONCRETO</t>
  </si>
  <si>
    <t>K0331</t>
  </si>
  <si>
    <t>DS CONSTRUCCION CUARTO DORMITORIO</t>
  </si>
  <si>
    <t>K0332</t>
  </si>
  <si>
    <t>DS CONSTRUCCION DE TECHO FOAM</t>
  </si>
  <si>
    <t>K0333</t>
  </si>
  <si>
    <t>PAV CALLE HIDALGO EN LA LOC DE GODOY</t>
  </si>
  <si>
    <t>Otras construcc de ingeniería civil u obra pesada</t>
  </si>
  <si>
    <t>K0334</t>
  </si>
  <si>
    <t>PAV C SAUCES TRAMP CALLE TABACHI-LAURELE</t>
  </si>
  <si>
    <t>K0335</t>
  </si>
  <si>
    <t>EMP C PRINCIPAL EMILIANO ZAPATA 2 ETAPA</t>
  </si>
  <si>
    <t>K0336</t>
  </si>
  <si>
    <t>REHAB D ESTACI EN OFICINAS LEONA VICARIO</t>
  </si>
  <si>
    <t>K0339</t>
  </si>
  <si>
    <t>PROG MANT VIALI REENCA C CENTRAL /C XONO</t>
  </si>
  <si>
    <t>K0340</t>
  </si>
  <si>
    <t>PROG MANT VIALI REENCA C EZEQUIEL ORDOÑE</t>
  </si>
  <si>
    <t>K0341</t>
  </si>
  <si>
    <t>PROG MANT VIALI REENCA C CAZADORA /AV TR</t>
  </si>
  <si>
    <t>K0342</t>
  </si>
  <si>
    <t>CONS INTE C AZUCENA TRAMO C SOL A MENTA</t>
  </si>
  <si>
    <t>K0346</t>
  </si>
  <si>
    <t>CONFI D DERECHO VIALI FERROVIA C INSURGE</t>
  </si>
  <si>
    <t>K0347</t>
  </si>
  <si>
    <t>PAV C PEDRO LASCURAIN TRA C 5 MAYO A C</t>
  </si>
  <si>
    <t>K0350</t>
  </si>
  <si>
    <t>REH CAMINO RURAL ACCESO LOCO D DOMENZAIN</t>
  </si>
  <si>
    <t>K0351</t>
  </si>
  <si>
    <t>PROG PE EMPR RETERNO AV FAJA DE ORO/ AV</t>
  </si>
  <si>
    <t>K0353</t>
  </si>
  <si>
    <t>CONS INTE C NARDOS A C JAIME NUNO A C AZ</t>
  </si>
  <si>
    <t>K0354</t>
  </si>
  <si>
    <t>CONS INTE C MIRTOS A C AZAHARES A MADRE</t>
  </si>
  <si>
    <t>K0355</t>
  </si>
  <si>
    <t>AMP LINEA ELEC Y RED DIS COM LOMA PELADA</t>
  </si>
  <si>
    <t>K0356</t>
  </si>
  <si>
    <t>AMP LINEA ELEC Y RED DIS EN COM SAN JOSE</t>
  </si>
  <si>
    <t>K0357</t>
  </si>
  <si>
    <t>PAV C GUADALUPE TRA MALECON DEL RIO A 16</t>
  </si>
  <si>
    <t>K0358</t>
  </si>
  <si>
    <t>PAV C SAUZ TRA C MIGUEL HIDALGO / C S/N</t>
  </si>
  <si>
    <t>K0359</t>
  </si>
  <si>
    <t>AMP RED DE AGUA POTABLE LOC LO DE RAYAS</t>
  </si>
  <si>
    <t>K0360</t>
  </si>
  <si>
    <t>EQUIP D POZO EN LOC DE SAN JUAN D CARRIZ</t>
  </si>
  <si>
    <t>K0361</t>
  </si>
  <si>
    <t>AMP LIN ELEC Y RED DIST COMU CERRO GORDO</t>
  </si>
  <si>
    <t>K0362</t>
  </si>
  <si>
    <t>1ra E AMP LIN ELEC, RED DIS COMU PRIETOS</t>
  </si>
  <si>
    <t>K0363</t>
  </si>
  <si>
    <t>AMP LIN ELEC Y RED DIST COMU D VALTIERRI</t>
  </si>
  <si>
    <t>K0364</t>
  </si>
  <si>
    <t>LIN D COND/TANQ ELEV EN COM PUERTO VALLE</t>
  </si>
  <si>
    <t>K0365</t>
  </si>
  <si>
    <t>EQUI POZ AGUA POTABLE EN COM SAN JOAQUIN</t>
  </si>
  <si>
    <t>K0366</t>
  </si>
  <si>
    <t>PAV C VENUSTIANO CARRANZA EN VALTIERRILLA</t>
  </si>
  <si>
    <t>K0367</t>
  </si>
  <si>
    <t>PAV C DREN PEPINOS LOC VALTIERRILLA</t>
  </si>
  <si>
    <t>K0368</t>
  </si>
  <si>
    <t>PROG MANT REEN CA UNION A LIEBRES ACCESO</t>
  </si>
  <si>
    <t>K0369</t>
  </si>
  <si>
    <t>PAV VENUSTIANO CARRANZA TRAM VICENTE GRO</t>
  </si>
  <si>
    <t>K0370</t>
  </si>
  <si>
    <t>CONT PLANTA POTABILIZ GARRA LOC CALABOZO</t>
  </si>
  <si>
    <t>K0371</t>
  </si>
  <si>
    <t>REH DRENAJE SANITA C ABASOLO TMB PASAJER</t>
  </si>
  <si>
    <t>K0372</t>
  </si>
  <si>
    <t>REH DRENAJE SANITA C PASAJERO TMO ALLEND</t>
  </si>
  <si>
    <t>K0373</t>
  </si>
  <si>
    <t>AMP LIN ELE Y RED DIST COM MAJADAS ANCON</t>
  </si>
  <si>
    <t>K0374</t>
  </si>
  <si>
    <t>AMP LIN ELE Y RED DIST COM CALLEJONES YG</t>
  </si>
  <si>
    <t>K0375</t>
  </si>
  <si>
    <t>AMP LIN ELE Y RED DIST COM EL NACIMIENTO</t>
  </si>
  <si>
    <t>K0376</t>
  </si>
  <si>
    <t>AMP LIN ELE Y RED DIST COM DE EL SOCORRO</t>
  </si>
  <si>
    <t>K0377</t>
  </si>
  <si>
    <t>AMP LIN ELE Y RED DIST COM DELOS RAMIREZ</t>
  </si>
  <si>
    <t>K0378</t>
  </si>
  <si>
    <t>REH DOS CANCHAS BASQUETBOL DEP SUR LUIS</t>
  </si>
  <si>
    <t>K0379</t>
  </si>
  <si>
    <t>REH DOS CANCHAS VOLEIBOL DEP SUR LUIS DU</t>
  </si>
  <si>
    <t>K0380</t>
  </si>
  <si>
    <t>AMP LIN ELE Y RED DIST COM CERRO GORDO</t>
  </si>
  <si>
    <t>K0381</t>
  </si>
  <si>
    <t>PAV C RIO LERMA TRAMO C JUPITER A AV SOL</t>
  </si>
  <si>
    <t>K0382</t>
  </si>
  <si>
    <t>PAV C SERBA EN LA COL EL CERRITO</t>
  </si>
  <si>
    <t>K0383</t>
  </si>
  <si>
    <t>PAV C SAN MIGUEL COL MIGUEL FERNANDEZ</t>
  </si>
  <si>
    <t>K0384</t>
  </si>
  <si>
    <t>PAV C SANTA RITA TMO C SAN AGUSTIN C SOR</t>
  </si>
  <si>
    <t>K0385</t>
  </si>
  <si>
    <t>PAV C MANUEL DOBLADO LOC VALTIERRILLA</t>
  </si>
  <si>
    <t>K0386</t>
  </si>
  <si>
    <t>PAV C TRES GUERRA 3a ETAPA VALTIERRILLA</t>
  </si>
  <si>
    <t>K0387</t>
  </si>
  <si>
    <t>AMP LIN ELE Y RED DIST COM DE BARRON</t>
  </si>
  <si>
    <t>K0388</t>
  </si>
  <si>
    <t>AMP LIN ELE Y RED DIST COM DE CARDENAS</t>
  </si>
  <si>
    <t>K0389</t>
  </si>
  <si>
    <t>AMP LIN ELE Y RED DIST COM DEL DIVISADOR</t>
  </si>
  <si>
    <t>K0390</t>
  </si>
  <si>
    <t>AMP LIN ELE Y RED DIST COM RECUERDO ANCO</t>
  </si>
  <si>
    <t>K0391</t>
  </si>
  <si>
    <t>AMP LIN ELE Y RED DIST COM SAN JO D MONT</t>
  </si>
  <si>
    <t>K0392</t>
  </si>
  <si>
    <t>AMP LIN ELE Y RED DIST COM SAN JO D MEND</t>
  </si>
  <si>
    <t>K0393</t>
  </si>
  <si>
    <t>AMP LIN ELE Y RED DIST COM VALEN CER GOR</t>
  </si>
  <si>
    <t>K0394</t>
  </si>
  <si>
    <t>AMP LIN ELE Y RED DIST COM VALTIERRILLA</t>
  </si>
  <si>
    <t>K0398</t>
  </si>
  <si>
    <t>AMP LIN ELE Y RED DIST COM LOS MIRANDAS</t>
  </si>
  <si>
    <t>K0400</t>
  </si>
  <si>
    <t>AMP LIN ELE Y RED DIST COM SAN MARTIN</t>
  </si>
  <si>
    <t>K0401</t>
  </si>
  <si>
    <t>CONSTRUCCION TECHO DIGNO 2020</t>
  </si>
  <si>
    <t>K0402</t>
  </si>
  <si>
    <t>CONSTRUCCION TECHO LIGERO 2020</t>
  </si>
  <si>
    <t>K0404</t>
  </si>
  <si>
    <t>REHABILITACION AV VALLE DE SANTIAGO</t>
  </si>
  <si>
    <t>K0405</t>
  </si>
  <si>
    <t>2a ETAPA ELEC MOD DEPORTIVA VALTIERRILLA</t>
  </si>
  <si>
    <t>K0406</t>
  </si>
  <si>
    <t>CONST LIN TANQ ELEV SAN JUAN CARRIZALITO</t>
  </si>
  <si>
    <t>K0407</t>
  </si>
  <si>
    <t>PAV C 9 D AGOSTO TMO BEL COL LINDA VISTA</t>
  </si>
  <si>
    <t>K0408</t>
  </si>
  <si>
    <t>PAV C NIÑO PERDIDO COMUNIDAD DE CARDENAS</t>
  </si>
  <si>
    <t>K0409</t>
  </si>
  <si>
    <t>CONST INTE C VENUS TMO MARTES COL OLIMPO</t>
  </si>
  <si>
    <t>K0410</t>
  </si>
  <si>
    <t>REH ZONA PRAC BOXEO U DEP S LUIS DUCOING</t>
  </si>
  <si>
    <t>MUNICIPIO DE SALAMANCA, GUANAJUATO.
PROGRAGAMAS Y PROYECTOS DE INVERSIÓN
DEL 1 DE ENERO AL 30 DE SEPTIEMBRE DEL 2020</t>
  </si>
  <si>
    <t>C.P. HUMBERTO RAZO ARTEAGA</t>
  </si>
  <si>
    <t>LIC. MARIA BEATRIZ HERNANDEZ CRUZ</t>
  </si>
  <si>
    <t>TESORERO MUNICIPAL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</si>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</sst>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4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165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165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5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5" fontId="8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16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9" fillId="0" borderId="0" xfId="4" applyFont="1" applyAlignment="1" applyProtection="1">
      <alignment horizontal="center" vertical="top" wrapText="1"/>
      <protection locked="0"/>
    </xf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9"/>
  <sheetViews>
    <sheetView tabSelected="1" workbookViewId="0">
      <selection activeCell="A2" sqref="A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25.5703125" style="1" bestFit="1" customWidth="1"/>
    <col min="8" max="9" width="12.570312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268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 t="shared" ref="G9:G40" si="0">+H9</f>
        <v>1500000</v>
      </c>
      <c r="H9" s="36">
        <v>1500000</v>
      </c>
      <c r="I9" s="36">
        <v>1500000</v>
      </c>
      <c r="J9" s="36">
        <v>0</v>
      </c>
      <c r="K9" s="36">
        <v>0</v>
      </c>
      <c r="L9" s="37">
        <f t="shared" ref="L9:L40" si="1">IFERROR(K9/H9,0)</f>
        <v>0</v>
      </c>
      <c r="M9" s="38">
        <f t="shared" ref="M9:M40" si="2">IFERROR(K9/I9,0)</f>
        <v>0</v>
      </c>
    </row>
    <row r="10" spans="2:13" x14ac:dyDescent="0.2">
      <c r="B10" s="32"/>
      <c r="C10" s="33"/>
      <c r="D10" s="34"/>
      <c r="E10" s="29">
        <v>5651</v>
      </c>
      <c r="F10" s="30" t="s">
        <v>24</v>
      </c>
      <c r="G10" s="35">
        <f t="shared" si="0"/>
        <v>35000</v>
      </c>
      <c r="H10" s="36">
        <v>35000</v>
      </c>
      <c r="I10" s="36">
        <v>35000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 t="s">
        <v>25</v>
      </c>
      <c r="C11" s="33"/>
      <c r="D11" s="34" t="s">
        <v>26</v>
      </c>
      <c r="E11" s="29">
        <v>5151</v>
      </c>
      <c r="F11" s="30" t="s">
        <v>27</v>
      </c>
      <c r="G11" s="35">
        <f t="shared" si="0"/>
        <v>0</v>
      </c>
      <c r="H11" s="36">
        <v>0</v>
      </c>
      <c r="I11" s="36">
        <v>20000</v>
      </c>
      <c r="J11" s="36">
        <v>19799.990000000002</v>
      </c>
      <c r="K11" s="36">
        <v>19799.990000000002</v>
      </c>
      <c r="L11" s="37">
        <f t="shared" si="1"/>
        <v>0</v>
      </c>
      <c r="M11" s="38">
        <f t="shared" si="2"/>
        <v>0.98999950000000003</v>
      </c>
    </row>
    <row r="12" spans="2:13" x14ac:dyDescent="0.2">
      <c r="B12" s="32" t="s">
        <v>28</v>
      </c>
      <c r="C12" s="33"/>
      <c r="D12" s="34" t="s">
        <v>29</v>
      </c>
      <c r="E12" s="29">
        <v>5151</v>
      </c>
      <c r="F12" s="30" t="s">
        <v>27</v>
      </c>
      <c r="G12" s="35">
        <f t="shared" si="0"/>
        <v>0</v>
      </c>
      <c r="H12" s="36">
        <v>0</v>
      </c>
      <c r="I12" s="36">
        <v>30000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">
      <c r="B13" s="32"/>
      <c r="C13" s="33"/>
      <c r="D13" s="34"/>
      <c r="E13" s="29">
        <v>5231</v>
      </c>
      <c r="F13" s="30" t="s">
        <v>30</v>
      </c>
      <c r="G13" s="35">
        <f t="shared" si="0"/>
        <v>65000</v>
      </c>
      <c r="H13" s="36">
        <v>65000</v>
      </c>
      <c r="I13" s="36">
        <v>35000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 t="s">
        <v>31</v>
      </c>
      <c r="C14" s="33"/>
      <c r="D14" s="34" t="s">
        <v>32</v>
      </c>
      <c r="E14" s="29">
        <v>5111</v>
      </c>
      <c r="F14" s="30" t="s">
        <v>33</v>
      </c>
      <c r="G14" s="35">
        <f t="shared" si="0"/>
        <v>15000</v>
      </c>
      <c r="H14" s="36">
        <v>15000</v>
      </c>
      <c r="I14" s="36">
        <v>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/>
      <c r="C15" s="33"/>
      <c r="D15" s="34"/>
      <c r="E15" s="29">
        <v>5151</v>
      </c>
      <c r="F15" s="30" t="s">
        <v>27</v>
      </c>
      <c r="G15" s="35">
        <f t="shared" si="0"/>
        <v>25000</v>
      </c>
      <c r="H15" s="36">
        <v>25000</v>
      </c>
      <c r="I15" s="36">
        <v>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/>
      <c r="C16" s="33"/>
      <c r="D16" s="34"/>
      <c r="E16" s="29">
        <v>5152</v>
      </c>
      <c r="F16" s="30" t="s">
        <v>34</v>
      </c>
      <c r="G16" s="35">
        <f t="shared" si="0"/>
        <v>2000</v>
      </c>
      <c r="H16" s="36">
        <v>2000</v>
      </c>
      <c r="I16" s="36">
        <v>2000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 t="s">
        <v>35</v>
      </c>
      <c r="C17" s="33"/>
      <c r="D17" s="34" t="s">
        <v>36</v>
      </c>
      <c r="E17" s="29">
        <v>5151</v>
      </c>
      <c r="F17" s="30" t="s">
        <v>27</v>
      </c>
      <c r="G17" s="35">
        <f t="shared" si="0"/>
        <v>70000</v>
      </c>
      <c r="H17" s="36">
        <v>70000</v>
      </c>
      <c r="I17" s="36">
        <v>70000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/>
      <c r="C18" s="33"/>
      <c r="D18" s="34"/>
      <c r="E18" s="29">
        <v>5411</v>
      </c>
      <c r="F18" s="30" t="s">
        <v>23</v>
      </c>
      <c r="G18" s="35">
        <f t="shared" si="0"/>
        <v>500000</v>
      </c>
      <c r="H18" s="36">
        <v>500000</v>
      </c>
      <c r="I18" s="36">
        <v>446900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37</v>
      </c>
      <c r="C19" s="33"/>
      <c r="D19" s="34" t="s">
        <v>38</v>
      </c>
      <c r="E19" s="29">
        <v>5671</v>
      </c>
      <c r="F19" s="30" t="s">
        <v>39</v>
      </c>
      <c r="G19" s="35">
        <f t="shared" si="0"/>
        <v>55000</v>
      </c>
      <c r="H19" s="36">
        <v>55000</v>
      </c>
      <c r="I19" s="36">
        <v>105000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 t="s">
        <v>40</v>
      </c>
      <c r="C20" s="33"/>
      <c r="D20" s="34" t="s">
        <v>41</v>
      </c>
      <c r="E20" s="29">
        <v>5151</v>
      </c>
      <c r="F20" s="30" t="s">
        <v>27</v>
      </c>
      <c r="G20" s="35">
        <f t="shared" si="0"/>
        <v>0</v>
      </c>
      <c r="H20" s="36">
        <v>0</v>
      </c>
      <c r="I20" s="36">
        <v>1060000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 t="s">
        <v>42</v>
      </c>
      <c r="C21" s="33"/>
      <c r="D21" s="34" t="s">
        <v>43</v>
      </c>
      <c r="E21" s="29">
        <v>5111</v>
      </c>
      <c r="F21" s="30" t="s">
        <v>33</v>
      </c>
      <c r="G21" s="35">
        <f t="shared" si="0"/>
        <v>10000</v>
      </c>
      <c r="H21" s="36">
        <v>10000</v>
      </c>
      <c r="I21" s="36">
        <v>10000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/>
      <c r="C22" s="33"/>
      <c r="D22" s="34"/>
      <c r="E22" s="29">
        <v>5151</v>
      </c>
      <c r="F22" s="30" t="s">
        <v>27</v>
      </c>
      <c r="G22" s="35">
        <f t="shared" si="0"/>
        <v>20000</v>
      </c>
      <c r="H22" s="36">
        <v>20000</v>
      </c>
      <c r="I22" s="36">
        <v>201775.5</v>
      </c>
      <c r="J22" s="36">
        <v>20000</v>
      </c>
      <c r="K22" s="36">
        <v>20000</v>
      </c>
      <c r="L22" s="37">
        <f t="shared" si="1"/>
        <v>1</v>
      </c>
      <c r="M22" s="38">
        <f t="shared" si="2"/>
        <v>9.9120061652678351E-2</v>
      </c>
    </row>
    <row r="23" spans="2:13" x14ac:dyDescent="0.2">
      <c r="B23" s="32"/>
      <c r="C23" s="33"/>
      <c r="D23" s="34"/>
      <c r="E23" s="29">
        <v>5191</v>
      </c>
      <c r="F23" s="30" t="s">
        <v>44</v>
      </c>
      <c r="G23" s="35">
        <f t="shared" si="0"/>
        <v>15000</v>
      </c>
      <c r="H23" s="36">
        <v>15000</v>
      </c>
      <c r="I23" s="36">
        <v>25000</v>
      </c>
      <c r="J23" s="36">
        <v>0</v>
      </c>
      <c r="K23" s="36">
        <v>0</v>
      </c>
      <c r="L23" s="37">
        <f t="shared" si="1"/>
        <v>0</v>
      </c>
      <c r="M23" s="38">
        <f t="shared" si="2"/>
        <v>0</v>
      </c>
    </row>
    <row r="24" spans="2:13" x14ac:dyDescent="0.2">
      <c r="B24" s="32"/>
      <c r="C24" s="33"/>
      <c r="D24" s="34"/>
      <c r="E24" s="29">
        <v>5211</v>
      </c>
      <c r="F24" s="30" t="s">
        <v>45</v>
      </c>
      <c r="G24" s="35">
        <f t="shared" si="0"/>
        <v>25000</v>
      </c>
      <c r="H24" s="36">
        <v>25000</v>
      </c>
      <c r="I24" s="36">
        <v>25000</v>
      </c>
      <c r="J24" s="36">
        <v>0</v>
      </c>
      <c r="K24" s="36">
        <v>0</v>
      </c>
      <c r="L24" s="37">
        <f t="shared" si="1"/>
        <v>0</v>
      </c>
      <c r="M24" s="38">
        <f t="shared" si="2"/>
        <v>0</v>
      </c>
    </row>
    <row r="25" spans="2:13" x14ac:dyDescent="0.2">
      <c r="B25" s="32"/>
      <c r="C25" s="33"/>
      <c r="D25" s="34"/>
      <c r="E25" s="29">
        <v>5411</v>
      </c>
      <c r="F25" s="30" t="s">
        <v>23</v>
      </c>
      <c r="G25" s="35">
        <f t="shared" si="0"/>
        <v>900000</v>
      </c>
      <c r="H25" s="36">
        <v>900000</v>
      </c>
      <c r="I25" s="36">
        <v>900000</v>
      </c>
      <c r="J25" s="36">
        <v>0</v>
      </c>
      <c r="K25" s="36">
        <v>0</v>
      </c>
      <c r="L25" s="37">
        <f t="shared" si="1"/>
        <v>0</v>
      </c>
      <c r="M25" s="38">
        <f t="shared" si="2"/>
        <v>0</v>
      </c>
    </row>
    <row r="26" spans="2:13" x14ac:dyDescent="0.2">
      <c r="B26" s="32"/>
      <c r="C26" s="33"/>
      <c r="D26" s="34"/>
      <c r="E26" s="29">
        <v>5671</v>
      </c>
      <c r="F26" s="30" t="s">
        <v>39</v>
      </c>
      <c r="G26" s="35">
        <f t="shared" si="0"/>
        <v>20000</v>
      </c>
      <c r="H26" s="36">
        <v>20000</v>
      </c>
      <c r="I26" s="36">
        <v>20000</v>
      </c>
      <c r="J26" s="36">
        <v>0</v>
      </c>
      <c r="K26" s="36">
        <v>0</v>
      </c>
      <c r="L26" s="37">
        <f t="shared" si="1"/>
        <v>0</v>
      </c>
      <c r="M26" s="38">
        <f t="shared" si="2"/>
        <v>0</v>
      </c>
    </row>
    <row r="27" spans="2:13" x14ac:dyDescent="0.2">
      <c r="B27" s="32"/>
      <c r="C27" s="33"/>
      <c r="D27" s="34"/>
      <c r="E27" s="29">
        <v>5691</v>
      </c>
      <c r="F27" s="30" t="s">
        <v>46</v>
      </c>
      <c r="G27" s="35">
        <f t="shared" si="0"/>
        <v>35000</v>
      </c>
      <c r="H27" s="36">
        <v>35000</v>
      </c>
      <c r="I27" s="36">
        <v>35000</v>
      </c>
      <c r="J27" s="36">
        <v>0</v>
      </c>
      <c r="K27" s="36">
        <v>0</v>
      </c>
      <c r="L27" s="37">
        <f t="shared" si="1"/>
        <v>0</v>
      </c>
      <c r="M27" s="38">
        <f t="shared" si="2"/>
        <v>0</v>
      </c>
    </row>
    <row r="28" spans="2:13" x14ac:dyDescent="0.2">
      <c r="B28" s="32"/>
      <c r="C28" s="33"/>
      <c r="D28" s="34"/>
      <c r="E28" s="29">
        <v>5911</v>
      </c>
      <c r="F28" s="30" t="s">
        <v>47</v>
      </c>
      <c r="G28" s="35">
        <f t="shared" si="0"/>
        <v>1000000</v>
      </c>
      <c r="H28" s="36">
        <v>1000000</v>
      </c>
      <c r="I28" s="36">
        <v>504000</v>
      </c>
      <c r="J28" s="36">
        <v>0</v>
      </c>
      <c r="K28" s="36">
        <v>0</v>
      </c>
      <c r="L28" s="37">
        <f t="shared" si="1"/>
        <v>0</v>
      </c>
      <c r="M28" s="38">
        <f t="shared" si="2"/>
        <v>0</v>
      </c>
    </row>
    <row r="29" spans="2:13" x14ac:dyDescent="0.2">
      <c r="B29" s="32" t="s">
        <v>48</v>
      </c>
      <c r="C29" s="33"/>
      <c r="D29" s="34" t="s">
        <v>49</v>
      </c>
      <c r="E29" s="29">
        <v>5151</v>
      </c>
      <c r="F29" s="30" t="s">
        <v>27</v>
      </c>
      <c r="G29" s="35">
        <f t="shared" si="0"/>
        <v>0</v>
      </c>
      <c r="H29" s="36">
        <v>0</v>
      </c>
      <c r="I29" s="36">
        <v>55000</v>
      </c>
      <c r="J29" s="36">
        <v>0</v>
      </c>
      <c r="K29" s="36">
        <v>0</v>
      </c>
      <c r="L29" s="37">
        <f t="shared" si="1"/>
        <v>0</v>
      </c>
      <c r="M29" s="38">
        <f t="shared" si="2"/>
        <v>0</v>
      </c>
    </row>
    <row r="30" spans="2:13" x14ac:dyDescent="0.2">
      <c r="B30" s="32"/>
      <c r="C30" s="33"/>
      <c r="D30" s="34"/>
      <c r="E30" s="29">
        <v>5152</v>
      </c>
      <c r="F30" s="30" t="s">
        <v>34</v>
      </c>
      <c r="G30" s="35">
        <f t="shared" si="0"/>
        <v>25000</v>
      </c>
      <c r="H30" s="36">
        <v>25000</v>
      </c>
      <c r="I30" s="36">
        <v>25000</v>
      </c>
      <c r="J30" s="36">
        <v>0</v>
      </c>
      <c r="K30" s="36">
        <v>0</v>
      </c>
      <c r="L30" s="37">
        <f t="shared" si="1"/>
        <v>0</v>
      </c>
      <c r="M30" s="38">
        <f t="shared" si="2"/>
        <v>0</v>
      </c>
    </row>
    <row r="31" spans="2:13" x14ac:dyDescent="0.2">
      <c r="B31" s="32"/>
      <c r="C31" s="33"/>
      <c r="D31" s="34"/>
      <c r="E31" s="29">
        <v>5191</v>
      </c>
      <c r="F31" s="30" t="s">
        <v>44</v>
      </c>
      <c r="G31" s="35">
        <f t="shared" si="0"/>
        <v>15000</v>
      </c>
      <c r="H31" s="36">
        <v>15000</v>
      </c>
      <c r="I31" s="36">
        <v>15000</v>
      </c>
      <c r="J31" s="36">
        <v>0</v>
      </c>
      <c r="K31" s="36">
        <v>0</v>
      </c>
      <c r="L31" s="37">
        <f t="shared" si="1"/>
        <v>0</v>
      </c>
      <c r="M31" s="38">
        <f t="shared" si="2"/>
        <v>0</v>
      </c>
    </row>
    <row r="32" spans="2:13" x14ac:dyDescent="0.2">
      <c r="B32" s="32"/>
      <c r="C32" s="33"/>
      <c r="D32" s="34"/>
      <c r="E32" s="29">
        <v>5641</v>
      </c>
      <c r="F32" s="30" t="s">
        <v>50</v>
      </c>
      <c r="G32" s="35">
        <f t="shared" si="0"/>
        <v>35000</v>
      </c>
      <c r="H32" s="36">
        <v>35000</v>
      </c>
      <c r="I32" s="36">
        <v>35000</v>
      </c>
      <c r="J32" s="36">
        <v>0</v>
      </c>
      <c r="K32" s="36">
        <v>0</v>
      </c>
      <c r="L32" s="37">
        <f t="shared" si="1"/>
        <v>0</v>
      </c>
      <c r="M32" s="38">
        <f t="shared" si="2"/>
        <v>0</v>
      </c>
    </row>
    <row r="33" spans="2:13" x14ac:dyDescent="0.2">
      <c r="B33" s="32"/>
      <c r="C33" s="33"/>
      <c r="D33" s="34"/>
      <c r="E33" s="29">
        <v>5661</v>
      </c>
      <c r="F33" s="30" t="s">
        <v>51</v>
      </c>
      <c r="G33" s="35">
        <f t="shared" si="0"/>
        <v>250000</v>
      </c>
      <c r="H33" s="36">
        <v>250000</v>
      </c>
      <c r="I33" s="36">
        <v>0</v>
      </c>
      <c r="J33" s="36">
        <v>0</v>
      </c>
      <c r="K33" s="36">
        <v>0</v>
      </c>
      <c r="L33" s="37">
        <f t="shared" si="1"/>
        <v>0</v>
      </c>
      <c r="M33" s="38">
        <f t="shared" si="2"/>
        <v>0</v>
      </c>
    </row>
    <row r="34" spans="2:13" x14ac:dyDescent="0.2">
      <c r="B34" s="32"/>
      <c r="C34" s="33"/>
      <c r="D34" s="34"/>
      <c r="E34" s="29">
        <v>5663</v>
      </c>
      <c r="F34" s="30" t="s">
        <v>52</v>
      </c>
      <c r="G34" s="35">
        <f t="shared" si="0"/>
        <v>0</v>
      </c>
      <c r="H34" s="36">
        <v>0</v>
      </c>
      <c r="I34" s="36">
        <v>250000</v>
      </c>
      <c r="J34" s="36">
        <v>0</v>
      </c>
      <c r="K34" s="36">
        <v>0</v>
      </c>
      <c r="L34" s="37">
        <f t="shared" si="1"/>
        <v>0</v>
      </c>
      <c r="M34" s="38">
        <f t="shared" si="2"/>
        <v>0</v>
      </c>
    </row>
    <row r="35" spans="2:13" x14ac:dyDescent="0.2">
      <c r="B35" s="32"/>
      <c r="C35" s="33"/>
      <c r="D35" s="34"/>
      <c r="E35" s="29">
        <v>5911</v>
      </c>
      <c r="F35" s="30" t="s">
        <v>47</v>
      </c>
      <c r="G35" s="35">
        <f t="shared" si="0"/>
        <v>200000</v>
      </c>
      <c r="H35" s="36">
        <v>200000</v>
      </c>
      <c r="I35" s="36">
        <v>200000</v>
      </c>
      <c r="J35" s="36">
        <v>0</v>
      </c>
      <c r="K35" s="36">
        <v>0</v>
      </c>
      <c r="L35" s="37">
        <f t="shared" si="1"/>
        <v>0</v>
      </c>
      <c r="M35" s="38">
        <f t="shared" si="2"/>
        <v>0</v>
      </c>
    </row>
    <row r="36" spans="2:13" x14ac:dyDescent="0.2">
      <c r="B36" s="32" t="s">
        <v>53</v>
      </c>
      <c r="C36" s="33"/>
      <c r="D36" s="34" t="s">
        <v>54</v>
      </c>
      <c r="E36" s="29">
        <v>5191</v>
      </c>
      <c r="F36" s="30" t="s">
        <v>44</v>
      </c>
      <c r="G36" s="35">
        <f t="shared" si="0"/>
        <v>75000</v>
      </c>
      <c r="H36" s="36">
        <v>75000</v>
      </c>
      <c r="I36" s="36">
        <v>75000</v>
      </c>
      <c r="J36" s="36">
        <v>0</v>
      </c>
      <c r="K36" s="36">
        <v>0</v>
      </c>
      <c r="L36" s="37">
        <f t="shared" si="1"/>
        <v>0</v>
      </c>
      <c r="M36" s="38">
        <f t="shared" si="2"/>
        <v>0</v>
      </c>
    </row>
    <row r="37" spans="2:13" x14ac:dyDescent="0.2">
      <c r="B37" s="32"/>
      <c r="C37" s="33"/>
      <c r="D37" s="34"/>
      <c r="E37" s="29">
        <v>5411</v>
      </c>
      <c r="F37" s="30" t="s">
        <v>23</v>
      </c>
      <c r="G37" s="35">
        <f t="shared" si="0"/>
        <v>604000</v>
      </c>
      <c r="H37" s="36">
        <v>604000</v>
      </c>
      <c r="I37" s="36">
        <v>604000</v>
      </c>
      <c r="J37" s="36">
        <v>0</v>
      </c>
      <c r="K37" s="36">
        <v>0</v>
      </c>
      <c r="L37" s="37">
        <f t="shared" si="1"/>
        <v>0</v>
      </c>
      <c r="M37" s="38">
        <f t="shared" si="2"/>
        <v>0</v>
      </c>
    </row>
    <row r="38" spans="2:13" x14ac:dyDescent="0.2">
      <c r="B38" s="32"/>
      <c r="C38" s="33"/>
      <c r="D38" s="34"/>
      <c r="E38" s="29">
        <v>5621</v>
      </c>
      <c r="F38" s="30" t="s">
        <v>55</v>
      </c>
      <c r="G38" s="35">
        <f t="shared" si="0"/>
        <v>100000</v>
      </c>
      <c r="H38" s="36">
        <v>100000</v>
      </c>
      <c r="I38" s="36">
        <v>0</v>
      </c>
      <c r="J38" s="36">
        <v>0</v>
      </c>
      <c r="K38" s="36">
        <v>0</v>
      </c>
      <c r="L38" s="37">
        <f t="shared" si="1"/>
        <v>0</v>
      </c>
      <c r="M38" s="38">
        <f t="shared" si="2"/>
        <v>0</v>
      </c>
    </row>
    <row r="39" spans="2:13" x14ac:dyDescent="0.2">
      <c r="B39" s="32" t="s">
        <v>56</v>
      </c>
      <c r="C39" s="33"/>
      <c r="D39" s="34" t="s">
        <v>57</v>
      </c>
      <c r="E39" s="29">
        <v>5151</v>
      </c>
      <c r="F39" s="30" t="s">
        <v>27</v>
      </c>
      <c r="G39" s="35">
        <f t="shared" si="0"/>
        <v>75000</v>
      </c>
      <c r="H39" s="36">
        <v>75000</v>
      </c>
      <c r="I39" s="36">
        <v>200000</v>
      </c>
      <c r="J39" s="36">
        <v>0</v>
      </c>
      <c r="K39" s="36">
        <v>0</v>
      </c>
      <c r="L39" s="37">
        <f t="shared" si="1"/>
        <v>0</v>
      </c>
      <c r="M39" s="38">
        <f t="shared" si="2"/>
        <v>0</v>
      </c>
    </row>
    <row r="40" spans="2:13" x14ac:dyDescent="0.2">
      <c r="B40" s="32"/>
      <c r="C40" s="33"/>
      <c r="D40" s="34"/>
      <c r="E40" s="29">
        <v>5411</v>
      </c>
      <c r="F40" s="30" t="s">
        <v>23</v>
      </c>
      <c r="G40" s="35">
        <f t="shared" si="0"/>
        <v>0</v>
      </c>
      <c r="H40" s="36">
        <v>0</v>
      </c>
      <c r="I40" s="36">
        <v>364799.76</v>
      </c>
      <c r="J40" s="36">
        <v>0</v>
      </c>
      <c r="K40" s="36">
        <v>0</v>
      </c>
      <c r="L40" s="37">
        <f t="shared" si="1"/>
        <v>0</v>
      </c>
      <c r="M40" s="38">
        <f t="shared" si="2"/>
        <v>0</v>
      </c>
    </row>
    <row r="41" spans="2:13" x14ac:dyDescent="0.2">
      <c r="B41" s="32" t="s">
        <v>58</v>
      </c>
      <c r="C41" s="33"/>
      <c r="D41" s="34" t="s">
        <v>59</v>
      </c>
      <c r="E41" s="29">
        <v>5151</v>
      </c>
      <c r="F41" s="30" t="s">
        <v>27</v>
      </c>
      <c r="G41" s="35">
        <f t="shared" ref="G41:G72" si="3">+H41</f>
        <v>45000</v>
      </c>
      <c r="H41" s="36">
        <v>45000</v>
      </c>
      <c r="I41" s="36">
        <v>45000</v>
      </c>
      <c r="J41" s="36">
        <v>0</v>
      </c>
      <c r="K41" s="36">
        <v>0</v>
      </c>
      <c r="L41" s="37">
        <f t="shared" ref="L41:L72" si="4">IFERROR(K41/H41,0)</f>
        <v>0</v>
      </c>
      <c r="M41" s="38">
        <f t="shared" ref="M41:M72" si="5">IFERROR(K41/I41,0)</f>
        <v>0</v>
      </c>
    </row>
    <row r="42" spans="2:13" x14ac:dyDescent="0.2">
      <c r="B42" s="32" t="s">
        <v>60</v>
      </c>
      <c r="C42" s="33"/>
      <c r="D42" s="34" t="s">
        <v>61</v>
      </c>
      <c r="E42" s="29">
        <v>5111</v>
      </c>
      <c r="F42" s="30" t="s">
        <v>33</v>
      </c>
      <c r="G42" s="35">
        <f t="shared" si="3"/>
        <v>35000</v>
      </c>
      <c r="H42" s="36">
        <v>35000</v>
      </c>
      <c r="I42" s="36">
        <v>35000</v>
      </c>
      <c r="J42" s="36">
        <v>0</v>
      </c>
      <c r="K42" s="36">
        <v>0</v>
      </c>
      <c r="L42" s="37">
        <f t="shared" si="4"/>
        <v>0</v>
      </c>
      <c r="M42" s="38">
        <f t="shared" si="5"/>
        <v>0</v>
      </c>
    </row>
    <row r="43" spans="2:13" x14ac:dyDescent="0.2">
      <c r="B43" s="32"/>
      <c r="C43" s="33"/>
      <c r="D43" s="34"/>
      <c r="E43" s="29">
        <v>5151</v>
      </c>
      <c r="F43" s="30" t="s">
        <v>27</v>
      </c>
      <c r="G43" s="35">
        <f t="shared" si="3"/>
        <v>85000</v>
      </c>
      <c r="H43" s="36">
        <v>85000</v>
      </c>
      <c r="I43" s="36">
        <v>85000</v>
      </c>
      <c r="J43" s="36">
        <v>45431.76</v>
      </c>
      <c r="K43" s="36">
        <v>45431.76</v>
      </c>
      <c r="L43" s="37">
        <f t="shared" si="4"/>
        <v>0.53449129411764706</v>
      </c>
      <c r="M43" s="38">
        <f t="shared" si="5"/>
        <v>0.53449129411764706</v>
      </c>
    </row>
    <row r="44" spans="2:13" x14ac:dyDescent="0.2">
      <c r="B44" s="32"/>
      <c r="C44" s="33"/>
      <c r="D44" s="34"/>
      <c r="E44" s="29">
        <v>5191</v>
      </c>
      <c r="F44" s="30" t="s">
        <v>44</v>
      </c>
      <c r="G44" s="35">
        <f t="shared" si="3"/>
        <v>10400</v>
      </c>
      <c r="H44" s="36">
        <v>10400</v>
      </c>
      <c r="I44" s="36">
        <v>10400</v>
      </c>
      <c r="J44" s="36">
        <v>0</v>
      </c>
      <c r="K44" s="36">
        <v>0</v>
      </c>
      <c r="L44" s="37">
        <f t="shared" si="4"/>
        <v>0</v>
      </c>
      <c r="M44" s="38">
        <f t="shared" si="5"/>
        <v>0</v>
      </c>
    </row>
    <row r="45" spans="2:13" x14ac:dyDescent="0.2">
      <c r="B45" s="32"/>
      <c r="C45" s="33"/>
      <c r="D45" s="34"/>
      <c r="E45" s="29">
        <v>5291</v>
      </c>
      <c r="F45" s="30" t="s">
        <v>62</v>
      </c>
      <c r="G45" s="35">
        <f t="shared" si="3"/>
        <v>10000</v>
      </c>
      <c r="H45" s="36">
        <v>10000</v>
      </c>
      <c r="I45" s="36">
        <v>10000</v>
      </c>
      <c r="J45" s="36">
        <v>0</v>
      </c>
      <c r="K45" s="36">
        <v>0</v>
      </c>
      <c r="L45" s="37">
        <f t="shared" si="4"/>
        <v>0</v>
      </c>
      <c r="M45" s="38">
        <f t="shared" si="5"/>
        <v>0</v>
      </c>
    </row>
    <row r="46" spans="2:13" x14ac:dyDescent="0.2">
      <c r="B46" s="32" t="s">
        <v>63</v>
      </c>
      <c r="C46" s="33"/>
      <c r="D46" s="34" t="s">
        <v>64</v>
      </c>
      <c r="E46" s="29">
        <v>5911</v>
      </c>
      <c r="F46" s="30" t="s">
        <v>47</v>
      </c>
      <c r="G46" s="35">
        <f t="shared" si="3"/>
        <v>0</v>
      </c>
      <c r="H46" s="36">
        <v>0</v>
      </c>
      <c r="I46" s="36">
        <v>1809600</v>
      </c>
      <c r="J46" s="36">
        <v>1809600</v>
      </c>
      <c r="K46" s="36">
        <v>1809600</v>
      </c>
      <c r="L46" s="37">
        <f t="shared" si="4"/>
        <v>0</v>
      </c>
      <c r="M46" s="38">
        <f t="shared" si="5"/>
        <v>1</v>
      </c>
    </row>
    <row r="47" spans="2:13" x14ac:dyDescent="0.2">
      <c r="B47" s="32" t="s">
        <v>65</v>
      </c>
      <c r="C47" s="33"/>
      <c r="D47" s="34" t="s">
        <v>66</v>
      </c>
      <c r="E47" s="29">
        <v>5151</v>
      </c>
      <c r="F47" s="30" t="s">
        <v>27</v>
      </c>
      <c r="G47" s="35">
        <f t="shared" si="3"/>
        <v>75000</v>
      </c>
      <c r="H47" s="36">
        <v>75000</v>
      </c>
      <c r="I47" s="36">
        <v>75000</v>
      </c>
      <c r="J47" s="36">
        <v>0</v>
      </c>
      <c r="K47" s="36">
        <v>0</v>
      </c>
      <c r="L47" s="37">
        <f t="shared" si="4"/>
        <v>0</v>
      </c>
      <c r="M47" s="38">
        <f t="shared" si="5"/>
        <v>0</v>
      </c>
    </row>
    <row r="48" spans="2:13" x14ac:dyDescent="0.2">
      <c r="B48" s="32"/>
      <c r="C48" s="33"/>
      <c r="D48" s="34"/>
      <c r="E48" s="29">
        <v>5811</v>
      </c>
      <c r="F48" s="30" t="s">
        <v>67</v>
      </c>
      <c r="G48" s="35">
        <f t="shared" si="3"/>
        <v>2080000</v>
      </c>
      <c r="H48" s="36">
        <v>2080000</v>
      </c>
      <c r="I48" s="36">
        <v>4080000</v>
      </c>
      <c r="J48" s="36">
        <v>0</v>
      </c>
      <c r="K48" s="36">
        <v>0</v>
      </c>
      <c r="L48" s="37">
        <f t="shared" si="4"/>
        <v>0</v>
      </c>
      <c r="M48" s="38">
        <f t="shared" si="5"/>
        <v>0</v>
      </c>
    </row>
    <row r="49" spans="2:13" x14ac:dyDescent="0.2">
      <c r="B49" s="32" t="s">
        <v>68</v>
      </c>
      <c r="C49" s="33"/>
      <c r="D49" s="34" t="s">
        <v>69</v>
      </c>
      <c r="E49" s="29">
        <v>5111</v>
      </c>
      <c r="F49" s="30" t="s">
        <v>33</v>
      </c>
      <c r="G49" s="35">
        <f t="shared" si="3"/>
        <v>25000</v>
      </c>
      <c r="H49" s="36">
        <v>25000</v>
      </c>
      <c r="I49" s="36">
        <v>25000</v>
      </c>
      <c r="J49" s="36">
        <v>0</v>
      </c>
      <c r="K49" s="36">
        <v>0</v>
      </c>
      <c r="L49" s="37">
        <f t="shared" si="4"/>
        <v>0</v>
      </c>
      <c r="M49" s="38">
        <f t="shared" si="5"/>
        <v>0</v>
      </c>
    </row>
    <row r="50" spans="2:13" x14ac:dyDescent="0.2">
      <c r="B50" s="32"/>
      <c r="C50" s="33"/>
      <c r="D50" s="34"/>
      <c r="E50" s="29">
        <v>5151</v>
      </c>
      <c r="F50" s="30" t="s">
        <v>27</v>
      </c>
      <c r="G50" s="35">
        <f t="shared" si="3"/>
        <v>95000</v>
      </c>
      <c r="H50" s="36">
        <v>95000</v>
      </c>
      <c r="I50" s="36">
        <v>95000</v>
      </c>
      <c r="J50" s="36">
        <v>0</v>
      </c>
      <c r="K50" s="36">
        <v>0</v>
      </c>
      <c r="L50" s="37">
        <f t="shared" si="4"/>
        <v>0</v>
      </c>
      <c r="M50" s="38">
        <f t="shared" si="5"/>
        <v>0</v>
      </c>
    </row>
    <row r="51" spans="2:13" x14ac:dyDescent="0.2">
      <c r="B51" s="32"/>
      <c r="C51" s="33"/>
      <c r="D51" s="34"/>
      <c r="E51" s="29">
        <v>5152</v>
      </c>
      <c r="F51" s="30" t="s">
        <v>34</v>
      </c>
      <c r="G51" s="35">
        <f t="shared" si="3"/>
        <v>5000</v>
      </c>
      <c r="H51" s="36">
        <v>5000</v>
      </c>
      <c r="I51" s="36">
        <v>5000</v>
      </c>
      <c r="J51" s="36">
        <v>0</v>
      </c>
      <c r="K51" s="36">
        <v>0</v>
      </c>
      <c r="L51" s="37">
        <f t="shared" si="4"/>
        <v>0</v>
      </c>
      <c r="M51" s="38">
        <f t="shared" si="5"/>
        <v>0</v>
      </c>
    </row>
    <row r="52" spans="2:13" x14ac:dyDescent="0.2">
      <c r="B52" s="32"/>
      <c r="C52" s="33"/>
      <c r="D52" s="34"/>
      <c r="E52" s="29">
        <v>5211</v>
      </c>
      <c r="F52" s="30" t="s">
        <v>45</v>
      </c>
      <c r="G52" s="35">
        <f t="shared" si="3"/>
        <v>20000</v>
      </c>
      <c r="H52" s="36">
        <v>20000</v>
      </c>
      <c r="I52" s="36">
        <v>20000</v>
      </c>
      <c r="J52" s="36">
        <v>0</v>
      </c>
      <c r="K52" s="36">
        <v>0</v>
      </c>
      <c r="L52" s="37">
        <f t="shared" si="4"/>
        <v>0</v>
      </c>
      <c r="M52" s="38">
        <f t="shared" si="5"/>
        <v>0</v>
      </c>
    </row>
    <row r="53" spans="2:13" x14ac:dyDescent="0.2">
      <c r="B53" s="32"/>
      <c r="C53" s="33"/>
      <c r="D53" s="34"/>
      <c r="E53" s="29">
        <v>5411</v>
      </c>
      <c r="F53" s="30" t="s">
        <v>23</v>
      </c>
      <c r="G53" s="35">
        <f t="shared" si="3"/>
        <v>750000</v>
      </c>
      <c r="H53" s="36">
        <v>750000</v>
      </c>
      <c r="I53" s="36">
        <v>750000</v>
      </c>
      <c r="J53" s="36">
        <v>0</v>
      </c>
      <c r="K53" s="36">
        <v>0</v>
      </c>
      <c r="L53" s="37">
        <f t="shared" si="4"/>
        <v>0</v>
      </c>
      <c r="M53" s="38">
        <f t="shared" si="5"/>
        <v>0</v>
      </c>
    </row>
    <row r="54" spans="2:13" x14ac:dyDescent="0.2">
      <c r="B54" s="32"/>
      <c r="C54" s="33"/>
      <c r="D54" s="34"/>
      <c r="E54" s="29">
        <v>5631</v>
      </c>
      <c r="F54" s="30" t="s">
        <v>70</v>
      </c>
      <c r="G54" s="35">
        <f t="shared" si="3"/>
        <v>2500000</v>
      </c>
      <c r="H54" s="36">
        <v>2500000</v>
      </c>
      <c r="I54" s="36">
        <v>2500000</v>
      </c>
      <c r="J54" s="36">
        <v>0</v>
      </c>
      <c r="K54" s="36">
        <v>0</v>
      </c>
      <c r="L54" s="37">
        <f t="shared" si="4"/>
        <v>0</v>
      </c>
      <c r="M54" s="38">
        <f t="shared" si="5"/>
        <v>0</v>
      </c>
    </row>
    <row r="55" spans="2:13" x14ac:dyDescent="0.2">
      <c r="B55" s="32"/>
      <c r="C55" s="33"/>
      <c r="D55" s="34"/>
      <c r="E55" s="29">
        <v>5651</v>
      </c>
      <c r="F55" s="30" t="s">
        <v>24</v>
      </c>
      <c r="G55" s="35">
        <f t="shared" si="3"/>
        <v>2500</v>
      </c>
      <c r="H55" s="36">
        <v>2500</v>
      </c>
      <c r="I55" s="36">
        <v>2500</v>
      </c>
      <c r="J55" s="36">
        <v>0</v>
      </c>
      <c r="K55" s="36">
        <v>0</v>
      </c>
      <c r="L55" s="37">
        <f t="shared" si="4"/>
        <v>0</v>
      </c>
      <c r="M55" s="38">
        <f t="shared" si="5"/>
        <v>0</v>
      </c>
    </row>
    <row r="56" spans="2:13" x14ac:dyDescent="0.2">
      <c r="B56" s="32"/>
      <c r="C56" s="33"/>
      <c r="D56" s="34"/>
      <c r="E56" s="29">
        <v>5691</v>
      </c>
      <c r="F56" s="30" t="s">
        <v>46</v>
      </c>
      <c r="G56" s="35">
        <f t="shared" si="3"/>
        <v>37000</v>
      </c>
      <c r="H56" s="36">
        <v>37000</v>
      </c>
      <c r="I56" s="36">
        <v>37000</v>
      </c>
      <c r="J56" s="36">
        <v>0</v>
      </c>
      <c r="K56" s="36">
        <v>0</v>
      </c>
      <c r="L56" s="37">
        <f t="shared" si="4"/>
        <v>0</v>
      </c>
      <c r="M56" s="38">
        <f t="shared" si="5"/>
        <v>0</v>
      </c>
    </row>
    <row r="57" spans="2:13" x14ac:dyDescent="0.2">
      <c r="B57" s="32"/>
      <c r="C57" s="33"/>
      <c r="D57" s="34"/>
      <c r="E57" s="29">
        <v>5911</v>
      </c>
      <c r="F57" s="30" t="s">
        <v>47</v>
      </c>
      <c r="G57" s="35">
        <f t="shared" si="3"/>
        <v>0</v>
      </c>
      <c r="H57" s="36">
        <v>0</v>
      </c>
      <c r="I57" s="36">
        <v>350000</v>
      </c>
      <c r="J57" s="36">
        <v>0</v>
      </c>
      <c r="K57" s="36">
        <v>0</v>
      </c>
      <c r="L57" s="37">
        <f t="shared" si="4"/>
        <v>0</v>
      </c>
      <c r="M57" s="38">
        <f t="shared" si="5"/>
        <v>0</v>
      </c>
    </row>
    <row r="58" spans="2:13" x14ac:dyDescent="0.2">
      <c r="B58" s="32"/>
      <c r="C58" s="33"/>
      <c r="D58" s="34"/>
      <c r="E58" s="29">
        <v>5971</v>
      </c>
      <c r="F58" s="30" t="s">
        <v>71</v>
      </c>
      <c r="G58" s="35">
        <f t="shared" si="3"/>
        <v>50000</v>
      </c>
      <c r="H58" s="36">
        <v>50000</v>
      </c>
      <c r="I58" s="36">
        <v>50000</v>
      </c>
      <c r="J58" s="36">
        <v>0</v>
      </c>
      <c r="K58" s="36">
        <v>0</v>
      </c>
      <c r="L58" s="37">
        <f t="shared" si="4"/>
        <v>0</v>
      </c>
      <c r="M58" s="38">
        <f t="shared" si="5"/>
        <v>0</v>
      </c>
    </row>
    <row r="59" spans="2:13" x14ac:dyDescent="0.2">
      <c r="B59" s="32" t="s">
        <v>72</v>
      </c>
      <c r="C59" s="33"/>
      <c r="D59" s="34" t="s">
        <v>73</v>
      </c>
      <c r="E59" s="29">
        <v>5151</v>
      </c>
      <c r="F59" s="30" t="s">
        <v>27</v>
      </c>
      <c r="G59" s="35">
        <f t="shared" si="3"/>
        <v>45000</v>
      </c>
      <c r="H59" s="36">
        <v>45000</v>
      </c>
      <c r="I59" s="36">
        <v>45000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x14ac:dyDescent="0.2">
      <c r="B60" s="32"/>
      <c r="C60" s="33"/>
      <c r="D60" s="34"/>
      <c r="E60" s="29">
        <v>5211</v>
      </c>
      <c r="F60" s="30" t="s">
        <v>45</v>
      </c>
      <c r="G60" s="35">
        <f t="shared" si="3"/>
        <v>0</v>
      </c>
      <c r="H60" s="36">
        <v>0</v>
      </c>
      <c r="I60" s="36">
        <v>15000</v>
      </c>
      <c r="J60" s="36">
        <v>0</v>
      </c>
      <c r="K60" s="36">
        <v>0</v>
      </c>
      <c r="L60" s="37">
        <f t="shared" si="4"/>
        <v>0</v>
      </c>
      <c r="M60" s="38">
        <f t="shared" si="5"/>
        <v>0</v>
      </c>
    </row>
    <row r="61" spans="2:13" x14ac:dyDescent="0.2">
      <c r="B61" s="32"/>
      <c r="C61" s="33"/>
      <c r="D61" s="34"/>
      <c r="E61" s="29">
        <v>5311</v>
      </c>
      <c r="F61" s="30" t="s">
        <v>74</v>
      </c>
      <c r="G61" s="35">
        <f t="shared" si="3"/>
        <v>100000</v>
      </c>
      <c r="H61" s="36">
        <v>100000</v>
      </c>
      <c r="I61" s="36">
        <v>92500</v>
      </c>
      <c r="J61" s="36">
        <v>0</v>
      </c>
      <c r="K61" s="36">
        <v>0</v>
      </c>
      <c r="L61" s="37">
        <f t="shared" si="4"/>
        <v>0</v>
      </c>
      <c r="M61" s="38">
        <f t="shared" si="5"/>
        <v>0</v>
      </c>
    </row>
    <row r="62" spans="2:13" x14ac:dyDescent="0.2">
      <c r="B62" s="32"/>
      <c r="C62" s="33"/>
      <c r="D62" s="34"/>
      <c r="E62" s="29">
        <v>5411</v>
      </c>
      <c r="F62" s="30" t="s">
        <v>23</v>
      </c>
      <c r="G62" s="35">
        <f t="shared" si="3"/>
        <v>250000</v>
      </c>
      <c r="H62" s="36">
        <v>250000</v>
      </c>
      <c r="I62" s="36">
        <v>0</v>
      </c>
      <c r="J62" s="36">
        <v>0</v>
      </c>
      <c r="K62" s="36">
        <v>0</v>
      </c>
      <c r="L62" s="37">
        <f t="shared" si="4"/>
        <v>0</v>
      </c>
      <c r="M62" s="38">
        <f t="shared" si="5"/>
        <v>0</v>
      </c>
    </row>
    <row r="63" spans="2:13" x14ac:dyDescent="0.2">
      <c r="B63" s="32" t="s">
        <v>75</v>
      </c>
      <c r="C63" s="33"/>
      <c r="D63" s="34" t="s">
        <v>76</v>
      </c>
      <c r="E63" s="29">
        <v>5211</v>
      </c>
      <c r="F63" s="30" t="s">
        <v>45</v>
      </c>
      <c r="G63" s="35">
        <f t="shared" si="3"/>
        <v>150000</v>
      </c>
      <c r="H63" s="36">
        <v>150000</v>
      </c>
      <c r="I63" s="36">
        <v>150000</v>
      </c>
      <c r="J63" s="36">
        <v>0</v>
      </c>
      <c r="K63" s="36">
        <v>0</v>
      </c>
      <c r="L63" s="37">
        <f t="shared" si="4"/>
        <v>0</v>
      </c>
      <c r="M63" s="38">
        <f t="shared" si="5"/>
        <v>0</v>
      </c>
    </row>
    <row r="64" spans="2:13" x14ac:dyDescent="0.2">
      <c r="B64" s="32" t="s">
        <v>77</v>
      </c>
      <c r="C64" s="33"/>
      <c r="D64" s="34" t="s">
        <v>78</v>
      </c>
      <c r="E64" s="29">
        <v>5211</v>
      </c>
      <c r="F64" s="30" t="s">
        <v>45</v>
      </c>
      <c r="G64" s="35">
        <f t="shared" si="3"/>
        <v>0</v>
      </c>
      <c r="H64" s="36">
        <v>0</v>
      </c>
      <c r="I64" s="36">
        <v>50000</v>
      </c>
      <c r="J64" s="36">
        <v>0</v>
      </c>
      <c r="K64" s="36">
        <v>0</v>
      </c>
      <c r="L64" s="37">
        <f t="shared" si="4"/>
        <v>0</v>
      </c>
      <c r="M64" s="38">
        <f t="shared" si="5"/>
        <v>0</v>
      </c>
    </row>
    <row r="65" spans="2:13" x14ac:dyDescent="0.2">
      <c r="B65" s="32"/>
      <c r="C65" s="33"/>
      <c r="D65" s="34"/>
      <c r="E65" s="29">
        <v>5671</v>
      </c>
      <c r="F65" s="30" t="s">
        <v>39</v>
      </c>
      <c r="G65" s="35">
        <f t="shared" si="3"/>
        <v>0</v>
      </c>
      <c r="H65" s="36">
        <v>0</v>
      </c>
      <c r="I65" s="36">
        <v>120000</v>
      </c>
      <c r="J65" s="36">
        <v>111581.56</v>
      </c>
      <c r="K65" s="36">
        <v>0</v>
      </c>
      <c r="L65" s="37">
        <f t="shared" si="4"/>
        <v>0</v>
      </c>
      <c r="M65" s="38">
        <f t="shared" si="5"/>
        <v>0</v>
      </c>
    </row>
    <row r="66" spans="2:13" x14ac:dyDescent="0.2">
      <c r="B66" s="32" t="s">
        <v>79</v>
      </c>
      <c r="C66" s="33"/>
      <c r="D66" s="34" t="s">
        <v>80</v>
      </c>
      <c r="E66" s="29">
        <v>5111</v>
      </c>
      <c r="F66" s="30" t="s">
        <v>33</v>
      </c>
      <c r="G66" s="35">
        <f t="shared" si="3"/>
        <v>5000</v>
      </c>
      <c r="H66" s="36">
        <v>5000</v>
      </c>
      <c r="I66" s="36">
        <v>5000</v>
      </c>
      <c r="J66" s="36">
        <v>0</v>
      </c>
      <c r="K66" s="36">
        <v>0</v>
      </c>
      <c r="L66" s="37">
        <f t="shared" si="4"/>
        <v>0</v>
      </c>
      <c r="M66" s="38">
        <f t="shared" si="5"/>
        <v>0</v>
      </c>
    </row>
    <row r="67" spans="2:13" x14ac:dyDescent="0.2">
      <c r="B67" s="32"/>
      <c r="C67" s="33"/>
      <c r="D67" s="34"/>
      <c r="E67" s="29">
        <v>5151</v>
      </c>
      <c r="F67" s="30" t="s">
        <v>27</v>
      </c>
      <c r="G67" s="35">
        <f t="shared" si="3"/>
        <v>10000</v>
      </c>
      <c r="H67" s="36">
        <v>10000</v>
      </c>
      <c r="I67" s="36">
        <v>10000</v>
      </c>
      <c r="J67" s="36">
        <v>0</v>
      </c>
      <c r="K67" s="36">
        <v>0</v>
      </c>
      <c r="L67" s="37">
        <f t="shared" si="4"/>
        <v>0</v>
      </c>
      <c r="M67" s="38">
        <f t="shared" si="5"/>
        <v>0</v>
      </c>
    </row>
    <row r="68" spans="2:13" x14ac:dyDescent="0.2">
      <c r="B68" s="32" t="s">
        <v>81</v>
      </c>
      <c r="C68" s="33"/>
      <c r="D68" s="34" t="s">
        <v>82</v>
      </c>
      <c r="E68" s="29">
        <v>5671</v>
      </c>
      <c r="F68" s="30" t="s">
        <v>39</v>
      </c>
      <c r="G68" s="35">
        <f t="shared" si="3"/>
        <v>200000</v>
      </c>
      <c r="H68" s="36">
        <v>200000</v>
      </c>
      <c r="I68" s="36">
        <v>200000</v>
      </c>
      <c r="J68" s="36">
        <v>0</v>
      </c>
      <c r="K68" s="36">
        <v>0</v>
      </c>
      <c r="L68" s="37">
        <f t="shared" si="4"/>
        <v>0</v>
      </c>
      <c r="M68" s="38">
        <f t="shared" si="5"/>
        <v>0</v>
      </c>
    </row>
    <row r="69" spans="2:13" x14ac:dyDescent="0.2">
      <c r="B69" s="32" t="s">
        <v>83</v>
      </c>
      <c r="C69" s="33"/>
      <c r="D69" s="34" t="s">
        <v>84</v>
      </c>
      <c r="E69" s="29">
        <v>5111</v>
      </c>
      <c r="F69" s="30" t="s">
        <v>33</v>
      </c>
      <c r="G69" s="35">
        <f t="shared" si="3"/>
        <v>10000</v>
      </c>
      <c r="H69" s="36">
        <v>10000</v>
      </c>
      <c r="I69" s="36">
        <v>10000</v>
      </c>
      <c r="J69" s="36">
        <v>0</v>
      </c>
      <c r="K69" s="36">
        <v>0</v>
      </c>
      <c r="L69" s="37">
        <f t="shared" si="4"/>
        <v>0</v>
      </c>
      <c r="M69" s="38">
        <f t="shared" si="5"/>
        <v>0</v>
      </c>
    </row>
    <row r="70" spans="2:13" x14ac:dyDescent="0.2">
      <c r="B70" s="32"/>
      <c r="C70" s="33"/>
      <c r="D70" s="34"/>
      <c r="E70" s="29">
        <v>5151</v>
      </c>
      <c r="F70" s="30" t="s">
        <v>27</v>
      </c>
      <c r="G70" s="35">
        <f t="shared" si="3"/>
        <v>50000</v>
      </c>
      <c r="H70" s="36">
        <v>50000</v>
      </c>
      <c r="I70" s="36">
        <v>50000</v>
      </c>
      <c r="J70" s="36">
        <v>0</v>
      </c>
      <c r="K70" s="36">
        <v>0</v>
      </c>
      <c r="L70" s="37">
        <f t="shared" si="4"/>
        <v>0</v>
      </c>
      <c r="M70" s="38">
        <f t="shared" si="5"/>
        <v>0</v>
      </c>
    </row>
    <row r="71" spans="2:13" x14ac:dyDescent="0.2">
      <c r="B71" s="32"/>
      <c r="C71" s="33"/>
      <c r="D71" s="34"/>
      <c r="E71" s="29">
        <v>5152</v>
      </c>
      <c r="F71" s="30" t="s">
        <v>34</v>
      </c>
      <c r="G71" s="35">
        <f t="shared" si="3"/>
        <v>2000</v>
      </c>
      <c r="H71" s="36">
        <v>2000</v>
      </c>
      <c r="I71" s="36">
        <v>2000</v>
      </c>
      <c r="J71" s="36">
        <v>0</v>
      </c>
      <c r="K71" s="36">
        <v>0</v>
      </c>
      <c r="L71" s="37">
        <f t="shared" si="4"/>
        <v>0</v>
      </c>
      <c r="M71" s="38">
        <f t="shared" si="5"/>
        <v>0</v>
      </c>
    </row>
    <row r="72" spans="2:13" x14ac:dyDescent="0.2">
      <c r="B72" s="32"/>
      <c r="C72" s="33"/>
      <c r="D72" s="34"/>
      <c r="E72" s="29">
        <v>5621</v>
      </c>
      <c r="F72" s="30" t="s">
        <v>55</v>
      </c>
      <c r="G72" s="35">
        <f t="shared" si="3"/>
        <v>12000</v>
      </c>
      <c r="H72" s="36">
        <v>12000</v>
      </c>
      <c r="I72" s="36">
        <v>12000</v>
      </c>
      <c r="J72" s="36">
        <v>0</v>
      </c>
      <c r="K72" s="36">
        <v>0</v>
      </c>
      <c r="L72" s="37">
        <f t="shared" si="4"/>
        <v>0</v>
      </c>
      <c r="M72" s="38">
        <f t="shared" si="5"/>
        <v>0</v>
      </c>
    </row>
    <row r="73" spans="2:13" x14ac:dyDescent="0.2">
      <c r="B73" s="32"/>
      <c r="C73" s="33"/>
      <c r="D73" s="34"/>
      <c r="E73" s="29">
        <v>5671</v>
      </c>
      <c r="F73" s="30" t="s">
        <v>39</v>
      </c>
      <c r="G73" s="35">
        <f t="shared" ref="G73:G104" si="6">+H73</f>
        <v>15000</v>
      </c>
      <c r="H73" s="36">
        <v>15000</v>
      </c>
      <c r="I73" s="36">
        <v>15000</v>
      </c>
      <c r="J73" s="36">
        <v>0</v>
      </c>
      <c r="K73" s="36">
        <v>0</v>
      </c>
      <c r="L73" s="37">
        <f t="shared" ref="L73:L104" si="7">IFERROR(K73/H73,0)</f>
        <v>0</v>
      </c>
      <c r="M73" s="38">
        <f t="shared" ref="M73:M103" si="8">IFERROR(K73/I73,0)</f>
        <v>0</v>
      </c>
    </row>
    <row r="74" spans="2:13" x14ac:dyDescent="0.2">
      <c r="B74" s="32" t="s">
        <v>85</v>
      </c>
      <c r="C74" s="33"/>
      <c r="D74" s="34" t="s">
        <v>86</v>
      </c>
      <c r="E74" s="29">
        <v>5111</v>
      </c>
      <c r="F74" s="30" t="s">
        <v>33</v>
      </c>
      <c r="G74" s="35">
        <f t="shared" si="6"/>
        <v>35500</v>
      </c>
      <c r="H74" s="36">
        <v>35500</v>
      </c>
      <c r="I74" s="36">
        <v>35500</v>
      </c>
      <c r="J74" s="36">
        <v>0</v>
      </c>
      <c r="K74" s="36">
        <v>0</v>
      </c>
      <c r="L74" s="37">
        <f t="shared" si="7"/>
        <v>0</v>
      </c>
      <c r="M74" s="38">
        <f t="shared" si="8"/>
        <v>0</v>
      </c>
    </row>
    <row r="75" spans="2:13" x14ac:dyDescent="0.2">
      <c r="B75" s="32"/>
      <c r="C75" s="33"/>
      <c r="D75" s="34"/>
      <c r="E75" s="29">
        <v>5151</v>
      </c>
      <c r="F75" s="30" t="s">
        <v>27</v>
      </c>
      <c r="G75" s="35">
        <f t="shared" si="6"/>
        <v>35000</v>
      </c>
      <c r="H75" s="36">
        <v>35000</v>
      </c>
      <c r="I75" s="36">
        <v>35000</v>
      </c>
      <c r="J75" s="36">
        <v>0</v>
      </c>
      <c r="K75" s="36">
        <v>0</v>
      </c>
      <c r="L75" s="37">
        <f t="shared" si="7"/>
        <v>0</v>
      </c>
      <c r="M75" s="38">
        <f t="shared" si="8"/>
        <v>0</v>
      </c>
    </row>
    <row r="76" spans="2:13" x14ac:dyDescent="0.2">
      <c r="B76" s="32"/>
      <c r="C76" s="33"/>
      <c r="D76" s="34"/>
      <c r="E76" s="29">
        <v>5321</v>
      </c>
      <c r="F76" s="30" t="s">
        <v>87</v>
      </c>
      <c r="G76" s="35">
        <f t="shared" si="6"/>
        <v>25000</v>
      </c>
      <c r="H76" s="36">
        <v>25000</v>
      </c>
      <c r="I76" s="36">
        <v>25000</v>
      </c>
      <c r="J76" s="36">
        <v>0</v>
      </c>
      <c r="K76" s="36">
        <v>0</v>
      </c>
      <c r="L76" s="37">
        <f t="shared" si="7"/>
        <v>0</v>
      </c>
      <c r="M76" s="38">
        <f t="shared" si="8"/>
        <v>0</v>
      </c>
    </row>
    <row r="77" spans="2:13" x14ac:dyDescent="0.2">
      <c r="B77" s="32"/>
      <c r="C77" s="33"/>
      <c r="D77" s="34"/>
      <c r="E77" s="29">
        <v>5411</v>
      </c>
      <c r="F77" s="30" t="s">
        <v>23</v>
      </c>
      <c r="G77" s="35">
        <f t="shared" si="6"/>
        <v>1000000</v>
      </c>
      <c r="H77" s="36">
        <v>1000000</v>
      </c>
      <c r="I77" s="36">
        <v>475000</v>
      </c>
      <c r="J77" s="36">
        <v>0</v>
      </c>
      <c r="K77" s="36">
        <v>0</v>
      </c>
      <c r="L77" s="37">
        <f t="shared" si="7"/>
        <v>0</v>
      </c>
      <c r="M77" s="38">
        <f t="shared" si="8"/>
        <v>0</v>
      </c>
    </row>
    <row r="78" spans="2:13" x14ac:dyDescent="0.2">
      <c r="B78" s="32"/>
      <c r="C78" s="33"/>
      <c r="D78" s="34"/>
      <c r="E78" s="29">
        <v>5421</v>
      </c>
      <c r="F78" s="30" t="s">
        <v>88</v>
      </c>
      <c r="G78" s="35">
        <f t="shared" si="6"/>
        <v>800000</v>
      </c>
      <c r="H78" s="36">
        <v>800000</v>
      </c>
      <c r="I78" s="36">
        <v>800000</v>
      </c>
      <c r="J78" s="36">
        <v>0</v>
      </c>
      <c r="K78" s="36">
        <v>0</v>
      </c>
      <c r="L78" s="37">
        <f t="shared" si="7"/>
        <v>0</v>
      </c>
      <c r="M78" s="38">
        <f t="shared" si="8"/>
        <v>0</v>
      </c>
    </row>
    <row r="79" spans="2:13" x14ac:dyDescent="0.2">
      <c r="B79" s="32"/>
      <c r="C79" s="33"/>
      <c r="D79" s="34"/>
      <c r="E79" s="29">
        <v>5621</v>
      </c>
      <c r="F79" s="30" t="s">
        <v>55</v>
      </c>
      <c r="G79" s="35">
        <f t="shared" si="6"/>
        <v>95000</v>
      </c>
      <c r="H79" s="36">
        <v>95000</v>
      </c>
      <c r="I79" s="36">
        <v>95000</v>
      </c>
      <c r="J79" s="36">
        <v>0</v>
      </c>
      <c r="K79" s="36">
        <v>0</v>
      </c>
      <c r="L79" s="37">
        <f t="shared" si="7"/>
        <v>0</v>
      </c>
      <c r="M79" s="38">
        <f t="shared" si="8"/>
        <v>0</v>
      </c>
    </row>
    <row r="80" spans="2:13" x14ac:dyDescent="0.2">
      <c r="B80" s="32"/>
      <c r="C80" s="33"/>
      <c r="D80" s="34"/>
      <c r="E80" s="29">
        <v>5671</v>
      </c>
      <c r="F80" s="30" t="s">
        <v>39</v>
      </c>
      <c r="G80" s="35">
        <f t="shared" si="6"/>
        <v>850000</v>
      </c>
      <c r="H80" s="36">
        <v>850000</v>
      </c>
      <c r="I80" s="36">
        <v>560000</v>
      </c>
      <c r="J80" s="36">
        <v>24500</v>
      </c>
      <c r="K80" s="36">
        <v>0</v>
      </c>
      <c r="L80" s="37">
        <f t="shared" si="7"/>
        <v>0</v>
      </c>
      <c r="M80" s="38">
        <f t="shared" si="8"/>
        <v>0</v>
      </c>
    </row>
    <row r="81" spans="2:13" x14ac:dyDescent="0.2">
      <c r="B81" s="32" t="s">
        <v>89</v>
      </c>
      <c r="C81" s="33"/>
      <c r="D81" s="34" t="s">
        <v>90</v>
      </c>
      <c r="E81" s="29">
        <v>5671</v>
      </c>
      <c r="F81" s="30" t="s">
        <v>39</v>
      </c>
      <c r="G81" s="35">
        <f t="shared" si="6"/>
        <v>105000</v>
      </c>
      <c r="H81" s="36">
        <v>105000</v>
      </c>
      <c r="I81" s="36">
        <v>105000</v>
      </c>
      <c r="J81" s="36">
        <v>0</v>
      </c>
      <c r="K81" s="36">
        <v>0</v>
      </c>
      <c r="L81" s="37">
        <f t="shared" si="7"/>
        <v>0</v>
      </c>
      <c r="M81" s="38">
        <f t="shared" si="8"/>
        <v>0</v>
      </c>
    </row>
    <row r="82" spans="2:13" x14ac:dyDescent="0.2">
      <c r="B82" s="32" t="s">
        <v>91</v>
      </c>
      <c r="C82" s="33"/>
      <c r="D82" s="34" t="s">
        <v>92</v>
      </c>
      <c r="E82" s="29">
        <v>5111</v>
      </c>
      <c r="F82" s="30" t="s">
        <v>33</v>
      </c>
      <c r="G82" s="35">
        <f t="shared" si="6"/>
        <v>2500</v>
      </c>
      <c r="H82" s="36">
        <v>2500</v>
      </c>
      <c r="I82" s="36">
        <v>2500</v>
      </c>
      <c r="J82" s="36">
        <v>0</v>
      </c>
      <c r="K82" s="36">
        <v>0</v>
      </c>
      <c r="L82" s="37">
        <f t="shared" si="7"/>
        <v>0</v>
      </c>
      <c r="M82" s="38">
        <f t="shared" si="8"/>
        <v>0</v>
      </c>
    </row>
    <row r="83" spans="2:13" x14ac:dyDescent="0.2">
      <c r="B83" s="32"/>
      <c r="C83" s="33"/>
      <c r="D83" s="34"/>
      <c r="E83" s="29">
        <v>5191</v>
      </c>
      <c r="F83" s="30" t="s">
        <v>44</v>
      </c>
      <c r="G83" s="35">
        <f t="shared" si="6"/>
        <v>16000</v>
      </c>
      <c r="H83" s="36">
        <v>16000</v>
      </c>
      <c r="I83" s="36">
        <v>16000</v>
      </c>
      <c r="J83" s="36">
        <v>0</v>
      </c>
      <c r="K83" s="36">
        <v>0</v>
      </c>
      <c r="L83" s="37">
        <f t="shared" si="7"/>
        <v>0</v>
      </c>
      <c r="M83" s="38">
        <f t="shared" si="8"/>
        <v>0</v>
      </c>
    </row>
    <row r="84" spans="2:13" x14ac:dyDescent="0.2">
      <c r="B84" s="32" t="s">
        <v>93</v>
      </c>
      <c r="C84" s="33"/>
      <c r="D84" s="34" t="s">
        <v>94</v>
      </c>
      <c r="E84" s="29">
        <v>5621</v>
      </c>
      <c r="F84" s="30" t="s">
        <v>55</v>
      </c>
      <c r="G84" s="35">
        <f t="shared" si="6"/>
        <v>25000</v>
      </c>
      <c r="H84" s="36">
        <v>25000</v>
      </c>
      <c r="I84" s="36">
        <v>25000</v>
      </c>
      <c r="J84" s="36">
        <v>0</v>
      </c>
      <c r="K84" s="36">
        <v>0</v>
      </c>
      <c r="L84" s="37">
        <f t="shared" si="7"/>
        <v>0</v>
      </c>
      <c r="M84" s="38">
        <f t="shared" si="8"/>
        <v>0</v>
      </c>
    </row>
    <row r="85" spans="2:13" x14ac:dyDescent="0.2">
      <c r="B85" s="32"/>
      <c r="C85" s="33"/>
      <c r="D85" s="34"/>
      <c r="E85" s="29">
        <v>5671</v>
      </c>
      <c r="F85" s="30" t="s">
        <v>39</v>
      </c>
      <c r="G85" s="35">
        <f t="shared" si="6"/>
        <v>55000</v>
      </c>
      <c r="H85" s="36">
        <v>55000</v>
      </c>
      <c r="I85" s="36">
        <v>55000</v>
      </c>
      <c r="J85" s="36">
        <v>47141.82</v>
      </c>
      <c r="K85" s="36">
        <v>0</v>
      </c>
      <c r="L85" s="37">
        <f t="shared" si="7"/>
        <v>0</v>
      </c>
      <c r="M85" s="38">
        <f t="shared" si="8"/>
        <v>0</v>
      </c>
    </row>
    <row r="86" spans="2:13" x14ac:dyDescent="0.2">
      <c r="B86" s="32" t="s">
        <v>95</v>
      </c>
      <c r="C86" s="33"/>
      <c r="D86" s="34" t="s">
        <v>96</v>
      </c>
      <c r="E86" s="29">
        <v>5111</v>
      </c>
      <c r="F86" s="30" t="s">
        <v>33</v>
      </c>
      <c r="G86" s="35">
        <f t="shared" si="6"/>
        <v>30000</v>
      </c>
      <c r="H86" s="36">
        <v>30000</v>
      </c>
      <c r="I86" s="36">
        <v>30000</v>
      </c>
      <c r="J86" s="36">
        <v>0</v>
      </c>
      <c r="K86" s="36">
        <v>0</v>
      </c>
      <c r="L86" s="37">
        <f t="shared" si="7"/>
        <v>0</v>
      </c>
      <c r="M86" s="38">
        <f t="shared" si="8"/>
        <v>0</v>
      </c>
    </row>
    <row r="87" spans="2:13" x14ac:dyDescent="0.2">
      <c r="B87" s="32"/>
      <c r="C87" s="33"/>
      <c r="D87" s="34"/>
      <c r="E87" s="29">
        <v>5411</v>
      </c>
      <c r="F87" s="30" t="s">
        <v>23</v>
      </c>
      <c r="G87" s="35">
        <f t="shared" si="6"/>
        <v>125000</v>
      </c>
      <c r="H87" s="36">
        <v>125000</v>
      </c>
      <c r="I87" s="36">
        <v>0</v>
      </c>
      <c r="J87" s="36">
        <v>0</v>
      </c>
      <c r="K87" s="36">
        <v>0</v>
      </c>
      <c r="L87" s="37">
        <f t="shared" si="7"/>
        <v>0</v>
      </c>
      <c r="M87" s="38">
        <f t="shared" si="8"/>
        <v>0</v>
      </c>
    </row>
    <row r="88" spans="2:13" x14ac:dyDescent="0.2">
      <c r="B88" s="32"/>
      <c r="C88" s="33"/>
      <c r="D88" s="34"/>
      <c r="E88" s="29">
        <v>5671</v>
      </c>
      <c r="F88" s="30" t="s">
        <v>39</v>
      </c>
      <c r="G88" s="35">
        <f t="shared" si="6"/>
        <v>75000</v>
      </c>
      <c r="H88" s="36">
        <v>75000</v>
      </c>
      <c r="I88" s="36">
        <v>75000</v>
      </c>
      <c r="J88" s="36">
        <v>16771.28</v>
      </c>
      <c r="K88" s="36">
        <v>16771.28</v>
      </c>
      <c r="L88" s="37">
        <f t="shared" si="7"/>
        <v>0.22361706666666664</v>
      </c>
      <c r="M88" s="38">
        <f t="shared" si="8"/>
        <v>0.22361706666666664</v>
      </c>
    </row>
    <row r="89" spans="2:13" x14ac:dyDescent="0.2">
      <c r="B89" s="32"/>
      <c r="C89" s="33"/>
      <c r="D89" s="34"/>
      <c r="E89" s="29">
        <v>5691</v>
      </c>
      <c r="F89" s="30" t="s">
        <v>46</v>
      </c>
      <c r="G89" s="35">
        <f t="shared" si="6"/>
        <v>75000</v>
      </c>
      <c r="H89" s="36">
        <v>75000</v>
      </c>
      <c r="I89" s="36">
        <v>50000</v>
      </c>
      <c r="J89" s="36">
        <v>0</v>
      </c>
      <c r="K89" s="36">
        <v>0</v>
      </c>
      <c r="L89" s="37">
        <f t="shared" si="7"/>
        <v>0</v>
      </c>
      <c r="M89" s="38">
        <f t="shared" si="8"/>
        <v>0</v>
      </c>
    </row>
    <row r="90" spans="2:13" x14ac:dyDescent="0.2">
      <c r="B90" s="32" t="s">
        <v>97</v>
      </c>
      <c r="C90" s="33"/>
      <c r="D90" s="34" t="s">
        <v>98</v>
      </c>
      <c r="E90" s="29">
        <v>5111</v>
      </c>
      <c r="F90" s="30" t="s">
        <v>33</v>
      </c>
      <c r="G90" s="35">
        <f t="shared" si="6"/>
        <v>25000</v>
      </c>
      <c r="H90" s="36">
        <v>25000</v>
      </c>
      <c r="I90" s="36">
        <v>0</v>
      </c>
      <c r="J90" s="36">
        <v>0</v>
      </c>
      <c r="K90" s="36">
        <v>0</v>
      </c>
      <c r="L90" s="37">
        <f t="shared" si="7"/>
        <v>0</v>
      </c>
      <c r="M90" s="38">
        <f t="shared" si="8"/>
        <v>0</v>
      </c>
    </row>
    <row r="91" spans="2:13" x14ac:dyDescent="0.2">
      <c r="B91" s="32"/>
      <c r="C91" s="33"/>
      <c r="D91" s="34"/>
      <c r="E91" s="29">
        <v>5151</v>
      </c>
      <c r="F91" s="30" t="s">
        <v>27</v>
      </c>
      <c r="G91" s="35">
        <f t="shared" si="6"/>
        <v>35000</v>
      </c>
      <c r="H91" s="36">
        <v>35000</v>
      </c>
      <c r="I91" s="36">
        <v>0</v>
      </c>
      <c r="J91" s="36">
        <v>0</v>
      </c>
      <c r="K91" s="36">
        <v>0</v>
      </c>
      <c r="L91" s="37">
        <f t="shared" si="7"/>
        <v>0</v>
      </c>
      <c r="M91" s="38">
        <f t="shared" si="8"/>
        <v>0</v>
      </c>
    </row>
    <row r="92" spans="2:13" x14ac:dyDescent="0.2">
      <c r="B92" s="32"/>
      <c r="C92" s="33"/>
      <c r="D92" s="34"/>
      <c r="E92" s="29">
        <v>5671</v>
      </c>
      <c r="F92" s="30" t="s">
        <v>39</v>
      </c>
      <c r="G92" s="35">
        <f t="shared" si="6"/>
        <v>2000</v>
      </c>
      <c r="H92" s="36">
        <v>2000</v>
      </c>
      <c r="I92" s="36">
        <v>2000</v>
      </c>
      <c r="J92" s="36">
        <v>0</v>
      </c>
      <c r="K92" s="36">
        <v>0</v>
      </c>
      <c r="L92" s="37">
        <f t="shared" si="7"/>
        <v>0</v>
      </c>
      <c r="M92" s="38">
        <f t="shared" si="8"/>
        <v>0</v>
      </c>
    </row>
    <row r="93" spans="2:13" x14ac:dyDescent="0.2">
      <c r="B93" s="32"/>
      <c r="C93" s="33"/>
      <c r="D93" s="34"/>
      <c r="E93" s="29">
        <v>5691</v>
      </c>
      <c r="F93" s="30" t="s">
        <v>46</v>
      </c>
      <c r="G93" s="35">
        <f t="shared" si="6"/>
        <v>150000</v>
      </c>
      <c r="H93" s="36">
        <v>150000</v>
      </c>
      <c r="I93" s="36">
        <v>525000</v>
      </c>
      <c r="J93" s="36">
        <v>150000</v>
      </c>
      <c r="K93" s="36">
        <v>150000</v>
      </c>
      <c r="L93" s="37">
        <f t="shared" si="7"/>
        <v>1</v>
      </c>
      <c r="M93" s="38">
        <f t="shared" si="8"/>
        <v>0.2857142857142857</v>
      </c>
    </row>
    <row r="94" spans="2:13" x14ac:dyDescent="0.2">
      <c r="B94" s="32" t="s">
        <v>99</v>
      </c>
      <c r="C94" s="33"/>
      <c r="D94" s="34" t="s">
        <v>100</v>
      </c>
      <c r="E94" s="29">
        <v>5111</v>
      </c>
      <c r="F94" s="30" t="s">
        <v>33</v>
      </c>
      <c r="G94" s="35">
        <f t="shared" si="6"/>
        <v>50000</v>
      </c>
      <c r="H94" s="36">
        <v>50000</v>
      </c>
      <c r="I94" s="36">
        <v>50000</v>
      </c>
      <c r="J94" s="36">
        <v>0</v>
      </c>
      <c r="K94" s="36">
        <v>0</v>
      </c>
      <c r="L94" s="37">
        <f t="shared" si="7"/>
        <v>0</v>
      </c>
      <c r="M94" s="38">
        <f t="shared" si="8"/>
        <v>0</v>
      </c>
    </row>
    <row r="95" spans="2:13" x14ac:dyDescent="0.2">
      <c r="B95" s="32"/>
      <c r="C95" s="33"/>
      <c r="D95" s="34"/>
      <c r="E95" s="29">
        <v>5191</v>
      </c>
      <c r="F95" s="30" t="s">
        <v>44</v>
      </c>
      <c r="G95" s="35">
        <f t="shared" si="6"/>
        <v>0</v>
      </c>
      <c r="H95" s="36">
        <v>0</v>
      </c>
      <c r="I95" s="36">
        <v>22760</v>
      </c>
      <c r="J95" s="36">
        <v>22736</v>
      </c>
      <c r="K95" s="36">
        <v>0</v>
      </c>
      <c r="L95" s="37">
        <f t="shared" si="7"/>
        <v>0</v>
      </c>
      <c r="M95" s="38">
        <f t="shared" si="8"/>
        <v>0</v>
      </c>
    </row>
    <row r="96" spans="2:13" x14ac:dyDescent="0.2">
      <c r="B96" s="32"/>
      <c r="C96" s="33"/>
      <c r="D96" s="34"/>
      <c r="E96" s="29">
        <v>5231</v>
      </c>
      <c r="F96" s="30" t="s">
        <v>30</v>
      </c>
      <c r="G96" s="35">
        <f t="shared" si="6"/>
        <v>0</v>
      </c>
      <c r="H96" s="36">
        <v>0</v>
      </c>
      <c r="I96" s="36">
        <v>50000</v>
      </c>
      <c r="J96" s="36">
        <v>0</v>
      </c>
      <c r="K96" s="36">
        <v>0</v>
      </c>
      <c r="L96" s="37">
        <f t="shared" si="7"/>
        <v>0</v>
      </c>
      <c r="M96" s="38">
        <f t="shared" si="8"/>
        <v>0</v>
      </c>
    </row>
    <row r="97" spans="2:13" x14ac:dyDescent="0.2">
      <c r="B97" s="32"/>
      <c r="C97" s="33"/>
      <c r="D97" s="34"/>
      <c r="E97" s="29">
        <v>5411</v>
      </c>
      <c r="F97" s="30" t="s">
        <v>23</v>
      </c>
      <c r="G97" s="35">
        <f t="shared" si="6"/>
        <v>8000000</v>
      </c>
      <c r="H97" s="36">
        <v>8000000</v>
      </c>
      <c r="I97" s="36">
        <v>5295000</v>
      </c>
      <c r="J97" s="36">
        <v>2726000</v>
      </c>
      <c r="K97" s="36">
        <v>2726000</v>
      </c>
      <c r="L97" s="37">
        <f t="shared" si="7"/>
        <v>0.34075</v>
      </c>
      <c r="M97" s="38">
        <f t="shared" si="8"/>
        <v>0.51482530689329553</v>
      </c>
    </row>
    <row r="98" spans="2:13" x14ac:dyDescent="0.2">
      <c r="B98" s="32"/>
      <c r="C98" s="33"/>
      <c r="D98" s="34"/>
      <c r="E98" s="29">
        <v>5511</v>
      </c>
      <c r="F98" s="30" t="s">
        <v>101</v>
      </c>
      <c r="G98" s="35">
        <f t="shared" si="6"/>
        <v>8000000</v>
      </c>
      <c r="H98" s="36">
        <v>8000000</v>
      </c>
      <c r="I98" s="36">
        <v>8000000</v>
      </c>
      <c r="J98" s="36">
        <v>0</v>
      </c>
      <c r="K98" s="36">
        <v>0</v>
      </c>
      <c r="L98" s="37">
        <f t="shared" si="7"/>
        <v>0</v>
      </c>
      <c r="M98" s="38">
        <f t="shared" si="8"/>
        <v>0</v>
      </c>
    </row>
    <row r="99" spans="2:13" x14ac:dyDescent="0.2">
      <c r="B99" s="32"/>
      <c r="C99" s="33"/>
      <c r="D99" s="34"/>
      <c r="E99" s="29">
        <v>5641</v>
      </c>
      <c r="F99" s="30" t="s">
        <v>50</v>
      </c>
      <c r="G99" s="35">
        <f t="shared" si="6"/>
        <v>85000</v>
      </c>
      <c r="H99" s="36">
        <v>85000</v>
      </c>
      <c r="I99" s="36">
        <v>65000</v>
      </c>
      <c r="J99" s="36">
        <v>0</v>
      </c>
      <c r="K99" s="36">
        <v>0</v>
      </c>
      <c r="L99" s="37">
        <f t="shared" si="7"/>
        <v>0</v>
      </c>
      <c r="M99" s="38">
        <f t="shared" si="8"/>
        <v>0</v>
      </c>
    </row>
    <row r="100" spans="2:13" x14ac:dyDescent="0.2">
      <c r="B100" s="32"/>
      <c r="C100" s="33"/>
      <c r="D100" s="34"/>
      <c r="E100" s="29">
        <v>5651</v>
      </c>
      <c r="F100" s="30" t="s">
        <v>24</v>
      </c>
      <c r="G100" s="35">
        <f t="shared" si="6"/>
        <v>500000</v>
      </c>
      <c r="H100" s="36">
        <v>500000</v>
      </c>
      <c r="I100" s="36">
        <v>500000</v>
      </c>
      <c r="J100" s="36">
        <v>60166.8</v>
      </c>
      <c r="K100" s="36">
        <v>60166.8</v>
      </c>
      <c r="L100" s="37">
        <f t="shared" si="7"/>
        <v>0.1203336</v>
      </c>
      <c r="M100" s="38">
        <f t="shared" si="8"/>
        <v>0.1203336</v>
      </c>
    </row>
    <row r="101" spans="2:13" x14ac:dyDescent="0.2">
      <c r="B101" s="32" t="s">
        <v>102</v>
      </c>
      <c r="C101" s="33"/>
      <c r="D101" s="34" t="s">
        <v>103</v>
      </c>
      <c r="E101" s="29">
        <v>5111</v>
      </c>
      <c r="F101" s="30" t="s">
        <v>33</v>
      </c>
      <c r="G101" s="35">
        <f t="shared" si="6"/>
        <v>100000</v>
      </c>
      <c r="H101" s="36">
        <v>100000</v>
      </c>
      <c r="I101" s="36">
        <v>100000</v>
      </c>
      <c r="J101" s="36">
        <v>0</v>
      </c>
      <c r="K101" s="36">
        <v>0</v>
      </c>
      <c r="L101" s="37">
        <f t="shared" si="7"/>
        <v>0</v>
      </c>
      <c r="M101" s="38">
        <f t="shared" si="8"/>
        <v>0</v>
      </c>
    </row>
    <row r="102" spans="2:13" x14ac:dyDescent="0.2">
      <c r="B102" s="32"/>
      <c r="C102" s="33"/>
      <c r="D102" s="34"/>
      <c r="E102" s="29">
        <v>5151</v>
      </c>
      <c r="F102" s="30" t="s">
        <v>27</v>
      </c>
      <c r="G102" s="35">
        <f t="shared" si="6"/>
        <v>1000000</v>
      </c>
      <c r="H102" s="36">
        <v>1000000</v>
      </c>
      <c r="I102" s="36">
        <v>1000000</v>
      </c>
      <c r="J102" s="36">
        <v>33278.080000000002</v>
      </c>
      <c r="K102" s="36">
        <v>0</v>
      </c>
      <c r="L102" s="37">
        <f t="shared" si="7"/>
        <v>0</v>
      </c>
      <c r="M102" s="38">
        <f t="shared" si="8"/>
        <v>0</v>
      </c>
    </row>
    <row r="103" spans="2:13" x14ac:dyDescent="0.2">
      <c r="B103" s="32"/>
      <c r="C103" s="33"/>
      <c r="D103" s="34"/>
      <c r="E103" s="29">
        <v>5411</v>
      </c>
      <c r="F103" s="30" t="s">
        <v>23</v>
      </c>
      <c r="G103" s="35">
        <f t="shared" si="6"/>
        <v>1000000</v>
      </c>
      <c r="H103" s="36">
        <v>1000000</v>
      </c>
      <c r="I103" s="36">
        <v>800000</v>
      </c>
      <c r="J103" s="36">
        <v>0</v>
      </c>
      <c r="K103" s="36">
        <v>0</v>
      </c>
      <c r="L103" s="37">
        <f t="shared" si="7"/>
        <v>0</v>
      </c>
      <c r="M103" s="38">
        <f t="shared" si="8"/>
        <v>0</v>
      </c>
    </row>
    <row r="104" spans="2:13" x14ac:dyDescent="0.2">
      <c r="B104" s="32"/>
      <c r="C104" s="33"/>
      <c r="D104" s="34"/>
      <c r="E104" s="39"/>
      <c r="F104" s="40"/>
      <c r="G104" s="44"/>
      <c r="H104" s="44"/>
      <c r="I104" s="44"/>
      <c r="J104" s="44"/>
      <c r="K104" s="44"/>
      <c r="L104" s="41"/>
      <c r="M104" s="42"/>
    </row>
    <row r="105" spans="2:13" x14ac:dyDescent="0.2">
      <c r="B105" s="32"/>
      <c r="C105" s="33"/>
      <c r="D105" s="27"/>
      <c r="E105" s="43"/>
      <c r="F105" s="27"/>
      <c r="G105" s="27"/>
      <c r="H105" s="27"/>
      <c r="I105" s="27"/>
      <c r="J105" s="27"/>
      <c r="K105" s="27"/>
      <c r="L105" s="27"/>
      <c r="M105" s="28"/>
    </row>
    <row r="106" spans="2:13" ht="13.15" customHeight="1" x14ac:dyDescent="0.2">
      <c r="B106" s="88" t="s">
        <v>14</v>
      </c>
      <c r="C106" s="89"/>
      <c r="D106" s="89"/>
      <c r="E106" s="89"/>
      <c r="F106" s="89"/>
      <c r="G106" s="7">
        <f>SUM(G9:G103)</f>
        <v>34640900</v>
      </c>
      <c r="H106" s="7">
        <f>SUM(H9:H103)</f>
        <v>34640900</v>
      </c>
      <c r="I106" s="7">
        <f>SUM(I9:I103)</f>
        <v>36403235.259999998</v>
      </c>
      <c r="J106" s="7">
        <f>SUM(J9:J103)</f>
        <v>5087007.29</v>
      </c>
      <c r="K106" s="7">
        <f>SUM(K9:K103)</f>
        <v>4847769.83</v>
      </c>
      <c r="L106" s="8">
        <f>IFERROR(K106/H106,0)</f>
        <v>0.13994353004685214</v>
      </c>
      <c r="M106" s="9">
        <f>IFERROR(K106/I106,0)</f>
        <v>0.13316865370278633</v>
      </c>
    </row>
    <row r="107" spans="2:13" ht="4.9000000000000004" customHeight="1" x14ac:dyDescent="0.2">
      <c r="B107" s="32"/>
      <c r="C107" s="33"/>
      <c r="D107" s="27"/>
      <c r="E107" s="43"/>
      <c r="F107" s="27"/>
      <c r="G107" s="27"/>
      <c r="H107" s="27"/>
      <c r="I107" s="27"/>
      <c r="J107" s="27"/>
      <c r="K107" s="27"/>
      <c r="L107" s="27"/>
      <c r="M107" s="28"/>
    </row>
    <row r="108" spans="2:13" ht="13.15" customHeight="1" x14ac:dyDescent="0.2">
      <c r="B108" s="90" t="s">
        <v>15</v>
      </c>
      <c r="C108" s="87"/>
      <c r="D108" s="87"/>
      <c r="E108" s="21"/>
      <c r="F108" s="26"/>
      <c r="G108" s="27"/>
      <c r="H108" s="27"/>
      <c r="I108" s="27"/>
      <c r="J108" s="27"/>
      <c r="K108" s="27"/>
      <c r="L108" s="27"/>
      <c r="M108" s="28"/>
    </row>
    <row r="109" spans="2:13" ht="13.15" customHeight="1" x14ac:dyDescent="0.2">
      <c r="B109" s="25"/>
      <c r="C109" s="87" t="s">
        <v>16</v>
      </c>
      <c r="D109" s="87"/>
      <c r="E109" s="21"/>
      <c r="F109" s="26"/>
      <c r="G109" s="27"/>
      <c r="H109" s="27"/>
      <c r="I109" s="27"/>
      <c r="J109" s="27"/>
      <c r="K109" s="27"/>
      <c r="L109" s="27"/>
      <c r="M109" s="28"/>
    </row>
    <row r="110" spans="2:13" ht="6" customHeight="1" x14ac:dyDescent="0.2">
      <c r="B110" s="45"/>
      <c r="C110" s="46"/>
      <c r="D110" s="46"/>
      <c r="E110" s="39"/>
      <c r="F110" s="46"/>
      <c r="G110" s="27"/>
      <c r="H110" s="27"/>
      <c r="I110" s="27"/>
      <c r="J110" s="27"/>
      <c r="K110" s="27"/>
      <c r="L110" s="27"/>
      <c r="M110" s="28"/>
    </row>
    <row r="111" spans="2:13" x14ac:dyDescent="0.2">
      <c r="B111" s="32" t="s">
        <v>53</v>
      </c>
      <c r="C111" s="33"/>
      <c r="D111" s="27" t="s">
        <v>54</v>
      </c>
      <c r="E111" s="43">
        <v>6141</v>
      </c>
      <c r="F111" s="27" t="s">
        <v>104</v>
      </c>
      <c r="G111" s="35">
        <f t="shared" ref="G111:G142" si="9">+H111</f>
        <v>10000000</v>
      </c>
      <c r="H111" s="36">
        <v>10000000</v>
      </c>
      <c r="I111" s="36">
        <v>10000000</v>
      </c>
      <c r="J111" s="36">
        <v>0</v>
      </c>
      <c r="K111" s="36">
        <v>0</v>
      </c>
      <c r="L111" s="37">
        <f t="shared" ref="L111:L142" si="10">IFERROR(K111/H111,0)</f>
        <v>0</v>
      </c>
      <c r="M111" s="38">
        <f t="shared" ref="M111:M142" si="11">IFERROR(K111/I111,0)</f>
        <v>0</v>
      </c>
    </row>
    <row r="112" spans="2:13" x14ac:dyDescent="0.2">
      <c r="B112" s="32" t="s">
        <v>68</v>
      </c>
      <c r="C112" s="33"/>
      <c r="D112" s="27" t="s">
        <v>69</v>
      </c>
      <c r="E112" s="43">
        <v>6121</v>
      </c>
      <c r="F112" s="27" t="s">
        <v>105</v>
      </c>
      <c r="G112" s="35">
        <f t="shared" si="9"/>
        <v>0</v>
      </c>
      <c r="H112" s="36">
        <v>0</v>
      </c>
      <c r="I112" s="36">
        <v>1200000</v>
      </c>
      <c r="J112" s="36">
        <v>0</v>
      </c>
      <c r="K112" s="36">
        <v>0</v>
      </c>
      <c r="L112" s="37">
        <f t="shared" si="10"/>
        <v>0</v>
      </c>
      <c r="M112" s="38">
        <f t="shared" si="11"/>
        <v>0</v>
      </c>
    </row>
    <row r="113" spans="2:13" x14ac:dyDescent="0.2">
      <c r="B113" s="32"/>
      <c r="C113" s="33"/>
      <c r="D113" s="27"/>
      <c r="E113" s="43">
        <v>6141</v>
      </c>
      <c r="F113" s="27" t="s">
        <v>104</v>
      </c>
      <c r="G113" s="35">
        <f t="shared" si="9"/>
        <v>63663560.340000004</v>
      </c>
      <c r="H113" s="36">
        <v>63663560.340000004</v>
      </c>
      <c r="I113" s="36">
        <v>33565977.369999997</v>
      </c>
      <c r="J113" s="36">
        <v>0</v>
      </c>
      <c r="K113" s="36">
        <v>0</v>
      </c>
      <c r="L113" s="37">
        <f t="shared" si="10"/>
        <v>0</v>
      </c>
      <c r="M113" s="38">
        <f t="shared" si="11"/>
        <v>0</v>
      </c>
    </row>
    <row r="114" spans="2:13" x14ac:dyDescent="0.2">
      <c r="B114" s="32"/>
      <c r="C114" s="33"/>
      <c r="D114" s="27"/>
      <c r="E114" s="43">
        <v>6151</v>
      </c>
      <c r="F114" s="27" t="s">
        <v>106</v>
      </c>
      <c r="G114" s="35">
        <f t="shared" si="9"/>
        <v>10000000</v>
      </c>
      <c r="H114" s="36">
        <v>10000000</v>
      </c>
      <c r="I114" s="36">
        <v>10000000</v>
      </c>
      <c r="J114" s="36">
        <v>0</v>
      </c>
      <c r="K114" s="36">
        <v>0</v>
      </c>
      <c r="L114" s="37">
        <f t="shared" si="10"/>
        <v>0</v>
      </c>
      <c r="M114" s="38">
        <f t="shared" si="11"/>
        <v>0</v>
      </c>
    </row>
    <row r="115" spans="2:13" x14ac:dyDescent="0.2">
      <c r="B115" s="32" t="s">
        <v>107</v>
      </c>
      <c r="C115" s="33"/>
      <c r="D115" s="27" t="s">
        <v>108</v>
      </c>
      <c r="E115" s="43">
        <v>6221</v>
      </c>
      <c r="F115" s="27" t="s">
        <v>105</v>
      </c>
      <c r="G115" s="35">
        <f t="shared" si="9"/>
        <v>0</v>
      </c>
      <c r="H115" s="36">
        <v>0</v>
      </c>
      <c r="I115" s="36">
        <v>8367501</v>
      </c>
      <c r="J115" s="36">
        <v>0</v>
      </c>
      <c r="K115" s="36">
        <v>0</v>
      </c>
      <c r="L115" s="37">
        <f t="shared" si="10"/>
        <v>0</v>
      </c>
      <c r="M115" s="38">
        <f t="shared" si="11"/>
        <v>0</v>
      </c>
    </row>
    <row r="116" spans="2:13" x14ac:dyDescent="0.2">
      <c r="B116" s="32" t="s">
        <v>109</v>
      </c>
      <c r="C116" s="33"/>
      <c r="D116" s="27" t="s">
        <v>110</v>
      </c>
      <c r="E116" s="43">
        <v>6141</v>
      </c>
      <c r="F116" s="27" t="s">
        <v>104</v>
      </c>
      <c r="G116" s="35">
        <f t="shared" si="9"/>
        <v>0</v>
      </c>
      <c r="H116" s="36">
        <v>0</v>
      </c>
      <c r="I116" s="36">
        <v>202139.9</v>
      </c>
      <c r="J116" s="36">
        <v>0</v>
      </c>
      <c r="K116" s="36">
        <v>0</v>
      </c>
      <c r="L116" s="37">
        <f t="shared" si="10"/>
        <v>0</v>
      </c>
      <c r="M116" s="38">
        <f t="shared" si="11"/>
        <v>0</v>
      </c>
    </row>
    <row r="117" spans="2:13" x14ac:dyDescent="0.2">
      <c r="B117" s="32" t="s">
        <v>111</v>
      </c>
      <c r="C117" s="33"/>
      <c r="D117" s="27" t="s">
        <v>112</v>
      </c>
      <c r="E117" s="43">
        <v>6141</v>
      </c>
      <c r="F117" s="27" t="s">
        <v>104</v>
      </c>
      <c r="G117" s="35">
        <f t="shared" si="9"/>
        <v>0</v>
      </c>
      <c r="H117" s="36">
        <v>0</v>
      </c>
      <c r="I117" s="36">
        <v>408152.25</v>
      </c>
      <c r="J117" s="36">
        <v>408152.25</v>
      </c>
      <c r="K117" s="36">
        <v>408152.25</v>
      </c>
      <c r="L117" s="37">
        <f t="shared" si="10"/>
        <v>0</v>
      </c>
      <c r="M117" s="38">
        <f t="shared" si="11"/>
        <v>1</v>
      </c>
    </row>
    <row r="118" spans="2:13" x14ac:dyDescent="0.2">
      <c r="B118" s="32" t="s">
        <v>113</v>
      </c>
      <c r="C118" s="33"/>
      <c r="D118" s="27" t="s">
        <v>114</v>
      </c>
      <c r="E118" s="43">
        <v>6141</v>
      </c>
      <c r="F118" s="27" t="s">
        <v>104</v>
      </c>
      <c r="G118" s="35">
        <f t="shared" si="9"/>
        <v>0</v>
      </c>
      <c r="H118" s="36">
        <v>0</v>
      </c>
      <c r="I118" s="36">
        <v>500083.28</v>
      </c>
      <c r="J118" s="36">
        <v>0</v>
      </c>
      <c r="K118" s="36">
        <v>0</v>
      </c>
      <c r="L118" s="37">
        <f t="shared" si="10"/>
        <v>0</v>
      </c>
      <c r="M118" s="38">
        <f t="shared" si="11"/>
        <v>0</v>
      </c>
    </row>
    <row r="119" spans="2:13" x14ac:dyDescent="0.2">
      <c r="B119" s="32" t="s">
        <v>115</v>
      </c>
      <c r="C119" s="33"/>
      <c r="D119" s="27" t="s">
        <v>116</v>
      </c>
      <c r="E119" s="43">
        <v>6141</v>
      </c>
      <c r="F119" s="27" t="s">
        <v>104</v>
      </c>
      <c r="G119" s="35">
        <f t="shared" si="9"/>
        <v>0</v>
      </c>
      <c r="H119" s="36">
        <v>0</v>
      </c>
      <c r="I119" s="36">
        <v>69.84</v>
      </c>
      <c r="J119" s="36">
        <v>0</v>
      </c>
      <c r="K119" s="36">
        <v>0</v>
      </c>
      <c r="L119" s="37">
        <f t="shared" si="10"/>
        <v>0</v>
      </c>
      <c r="M119" s="38">
        <f t="shared" si="11"/>
        <v>0</v>
      </c>
    </row>
    <row r="120" spans="2:13" x14ac:dyDescent="0.2">
      <c r="B120" s="32" t="s">
        <v>117</v>
      </c>
      <c r="C120" s="33"/>
      <c r="D120" s="27" t="s">
        <v>118</v>
      </c>
      <c r="E120" s="43">
        <v>6141</v>
      </c>
      <c r="F120" s="27" t="s">
        <v>104</v>
      </c>
      <c r="G120" s="35">
        <f t="shared" si="9"/>
        <v>0</v>
      </c>
      <c r="H120" s="36">
        <v>0</v>
      </c>
      <c r="I120" s="36">
        <v>296529.76</v>
      </c>
      <c r="J120" s="36">
        <v>0</v>
      </c>
      <c r="K120" s="36">
        <v>0</v>
      </c>
      <c r="L120" s="37">
        <f t="shared" si="10"/>
        <v>0</v>
      </c>
      <c r="M120" s="38">
        <f t="shared" si="11"/>
        <v>0</v>
      </c>
    </row>
    <row r="121" spans="2:13" x14ac:dyDescent="0.2">
      <c r="B121" s="32" t="s">
        <v>119</v>
      </c>
      <c r="C121" s="33"/>
      <c r="D121" s="27" t="s">
        <v>120</v>
      </c>
      <c r="E121" s="43">
        <v>6141</v>
      </c>
      <c r="F121" s="27" t="s">
        <v>104</v>
      </c>
      <c r="G121" s="35">
        <f t="shared" si="9"/>
        <v>0</v>
      </c>
      <c r="H121" s="36">
        <v>0</v>
      </c>
      <c r="I121" s="36">
        <v>66413.240000000005</v>
      </c>
      <c r="J121" s="36">
        <v>0</v>
      </c>
      <c r="K121" s="36">
        <v>0</v>
      </c>
      <c r="L121" s="37">
        <f t="shared" si="10"/>
        <v>0</v>
      </c>
      <c r="M121" s="38">
        <f t="shared" si="11"/>
        <v>0</v>
      </c>
    </row>
    <row r="122" spans="2:13" x14ac:dyDescent="0.2">
      <c r="B122" s="32" t="s">
        <v>121</v>
      </c>
      <c r="C122" s="33"/>
      <c r="D122" s="27" t="s">
        <v>122</v>
      </c>
      <c r="E122" s="43">
        <v>6261</v>
      </c>
      <c r="F122" s="27" t="s">
        <v>123</v>
      </c>
      <c r="G122" s="35">
        <f t="shared" si="9"/>
        <v>0</v>
      </c>
      <c r="H122" s="36">
        <v>0</v>
      </c>
      <c r="I122" s="36">
        <v>203576.44</v>
      </c>
      <c r="J122" s="36">
        <v>86165.1</v>
      </c>
      <c r="K122" s="36">
        <v>86165.1</v>
      </c>
      <c r="L122" s="37">
        <f t="shared" si="10"/>
        <v>0</v>
      </c>
      <c r="M122" s="38">
        <f t="shared" si="11"/>
        <v>0.42325673835341654</v>
      </c>
    </row>
    <row r="123" spans="2:13" x14ac:dyDescent="0.2">
      <c r="B123" s="32" t="s">
        <v>124</v>
      </c>
      <c r="C123" s="33"/>
      <c r="D123" s="27" t="s">
        <v>125</v>
      </c>
      <c r="E123" s="43">
        <v>6261</v>
      </c>
      <c r="F123" s="27" t="s">
        <v>123</v>
      </c>
      <c r="G123" s="35">
        <f t="shared" si="9"/>
        <v>0</v>
      </c>
      <c r="H123" s="36">
        <v>0</v>
      </c>
      <c r="I123" s="36">
        <v>2429451.2799999998</v>
      </c>
      <c r="J123" s="36">
        <v>2267230.02</v>
      </c>
      <c r="K123" s="36">
        <v>2267230.02</v>
      </c>
      <c r="L123" s="37">
        <f t="shared" si="10"/>
        <v>0</v>
      </c>
      <c r="M123" s="38">
        <f t="shared" si="11"/>
        <v>0.93322720182312124</v>
      </c>
    </row>
    <row r="124" spans="2:13" x14ac:dyDescent="0.2">
      <c r="B124" s="32" t="s">
        <v>126</v>
      </c>
      <c r="C124" s="33"/>
      <c r="D124" s="27" t="s">
        <v>127</v>
      </c>
      <c r="E124" s="43">
        <v>6141</v>
      </c>
      <c r="F124" s="27" t="s">
        <v>104</v>
      </c>
      <c r="G124" s="35">
        <f t="shared" si="9"/>
        <v>0</v>
      </c>
      <c r="H124" s="36">
        <v>0</v>
      </c>
      <c r="I124" s="36">
        <v>5500.56</v>
      </c>
      <c r="J124" s="36">
        <v>0</v>
      </c>
      <c r="K124" s="36">
        <v>0</v>
      </c>
      <c r="L124" s="37">
        <f t="shared" si="10"/>
        <v>0</v>
      </c>
      <c r="M124" s="38">
        <f t="shared" si="11"/>
        <v>0</v>
      </c>
    </row>
    <row r="125" spans="2:13" x14ac:dyDescent="0.2">
      <c r="B125" s="32" t="s">
        <v>128</v>
      </c>
      <c r="C125" s="33"/>
      <c r="D125" s="27" t="s">
        <v>129</v>
      </c>
      <c r="E125" s="43">
        <v>6111</v>
      </c>
      <c r="F125" s="27" t="s">
        <v>130</v>
      </c>
      <c r="G125" s="35">
        <f t="shared" si="9"/>
        <v>0</v>
      </c>
      <c r="H125" s="36">
        <v>0</v>
      </c>
      <c r="I125" s="36">
        <v>1829726.29</v>
      </c>
      <c r="J125" s="36">
        <v>1764355.39</v>
      </c>
      <c r="K125" s="36">
        <v>1764355.39</v>
      </c>
      <c r="L125" s="37">
        <f t="shared" si="10"/>
        <v>0</v>
      </c>
      <c r="M125" s="38">
        <f t="shared" si="11"/>
        <v>0.9642728530724668</v>
      </c>
    </row>
    <row r="126" spans="2:13" x14ac:dyDescent="0.2">
      <c r="B126" s="32"/>
      <c r="C126" s="33"/>
      <c r="D126" s="27"/>
      <c r="E126" s="43">
        <v>6141</v>
      </c>
      <c r="F126" s="27" t="s">
        <v>104</v>
      </c>
      <c r="G126" s="35">
        <f t="shared" si="9"/>
        <v>0</v>
      </c>
      <c r="H126" s="36">
        <v>0</v>
      </c>
      <c r="I126" s="36">
        <v>196138.56</v>
      </c>
      <c r="J126" s="36">
        <v>0</v>
      </c>
      <c r="K126" s="36">
        <v>0</v>
      </c>
      <c r="L126" s="37">
        <f t="shared" si="10"/>
        <v>0</v>
      </c>
      <c r="M126" s="38">
        <f t="shared" si="11"/>
        <v>0</v>
      </c>
    </row>
    <row r="127" spans="2:13" x14ac:dyDescent="0.2">
      <c r="B127" s="32" t="s">
        <v>131</v>
      </c>
      <c r="C127" s="33"/>
      <c r="D127" s="27" t="s">
        <v>132</v>
      </c>
      <c r="E127" s="43">
        <v>6111</v>
      </c>
      <c r="F127" s="27" t="s">
        <v>130</v>
      </c>
      <c r="G127" s="35">
        <f t="shared" si="9"/>
        <v>0</v>
      </c>
      <c r="H127" s="36">
        <v>0</v>
      </c>
      <c r="I127" s="36">
        <v>437295.83</v>
      </c>
      <c r="J127" s="36">
        <v>437270.75</v>
      </c>
      <c r="K127" s="36">
        <v>437270.75</v>
      </c>
      <c r="L127" s="37">
        <f t="shared" si="10"/>
        <v>0</v>
      </c>
      <c r="M127" s="38">
        <f t="shared" si="11"/>
        <v>0.99994264752078699</v>
      </c>
    </row>
    <row r="128" spans="2:13" x14ac:dyDescent="0.2">
      <c r="B128" s="32" t="s">
        <v>133</v>
      </c>
      <c r="C128" s="33"/>
      <c r="D128" s="27" t="s">
        <v>134</v>
      </c>
      <c r="E128" s="43">
        <v>6111</v>
      </c>
      <c r="F128" s="27" t="s">
        <v>130</v>
      </c>
      <c r="G128" s="35">
        <f t="shared" si="9"/>
        <v>0</v>
      </c>
      <c r="H128" s="36">
        <v>0</v>
      </c>
      <c r="I128" s="36">
        <v>5661084.0300000003</v>
      </c>
      <c r="J128" s="36">
        <v>5628411.7800000003</v>
      </c>
      <c r="K128" s="36">
        <v>5628411.7800000003</v>
      </c>
      <c r="L128" s="37">
        <f t="shared" si="10"/>
        <v>0</v>
      </c>
      <c r="M128" s="38">
        <f t="shared" si="11"/>
        <v>0.99422862302928927</v>
      </c>
    </row>
    <row r="129" spans="2:13" x14ac:dyDescent="0.2">
      <c r="B129" s="32" t="s">
        <v>135</v>
      </c>
      <c r="C129" s="33"/>
      <c r="D129" s="27" t="s">
        <v>136</v>
      </c>
      <c r="E129" s="43">
        <v>6111</v>
      </c>
      <c r="F129" s="27" t="s">
        <v>130</v>
      </c>
      <c r="G129" s="35">
        <f t="shared" si="9"/>
        <v>0</v>
      </c>
      <c r="H129" s="36">
        <v>0</v>
      </c>
      <c r="I129" s="36">
        <v>3149229.49</v>
      </c>
      <c r="J129" s="36">
        <v>2875933.21</v>
      </c>
      <c r="K129" s="36">
        <v>2875933.21</v>
      </c>
      <c r="L129" s="37">
        <f t="shared" si="10"/>
        <v>0</v>
      </c>
      <c r="M129" s="38">
        <f t="shared" si="11"/>
        <v>0.91321804877420976</v>
      </c>
    </row>
    <row r="130" spans="2:13" x14ac:dyDescent="0.2">
      <c r="B130" s="32" t="s">
        <v>137</v>
      </c>
      <c r="C130" s="33"/>
      <c r="D130" s="27" t="s">
        <v>138</v>
      </c>
      <c r="E130" s="43">
        <v>6141</v>
      </c>
      <c r="F130" s="27" t="s">
        <v>104</v>
      </c>
      <c r="G130" s="35">
        <f t="shared" si="9"/>
        <v>0</v>
      </c>
      <c r="H130" s="36">
        <v>0</v>
      </c>
      <c r="I130" s="36">
        <v>3430826.36</v>
      </c>
      <c r="J130" s="36">
        <v>3430826.36</v>
      </c>
      <c r="K130" s="36">
        <v>3430826.36</v>
      </c>
      <c r="L130" s="37">
        <f t="shared" si="10"/>
        <v>0</v>
      </c>
      <c r="M130" s="38">
        <f t="shared" si="11"/>
        <v>1</v>
      </c>
    </row>
    <row r="131" spans="2:13" x14ac:dyDescent="0.2">
      <c r="B131" s="32"/>
      <c r="C131" s="33"/>
      <c r="D131" s="27"/>
      <c r="E131" s="43">
        <v>6161</v>
      </c>
      <c r="F131" s="27" t="s">
        <v>139</v>
      </c>
      <c r="G131" s="35">
        <f t="shared" si="9"/>
        <v>0</v>
      </c>
      <c r="H131" s="36">
        <v>0</v>
      </c>
      <c r="I131" s="36">
        <v>0</v>
      </c>
      <c r="J131" s="36">
        <v>0</v>
      </c>
      <c r="K131" s="36">
        <v>0</v>
      </c>
      <c r="L131" s="37">
        <f t="shared" si="10"/>
        <v>0</v>
      </c>
      <c r="M131" s="38">
        <f t="shared" si="11"/>
        <v>0</v>
      </c>
    </row>
    <row r="132" spans="2:13" x14ac:dyDescent="0.2">
      <c r="B132" s="32" t="s">
        <v>140</v>
      </c>
      <c r="C132" s="33"/>
      <c r="D132" s="27" t="s">
        <v>141</v>
      </c>
      <c r="E132" s="43">
        <v>6141</v>
      </c>
      <c r="F132" s="27" t="s">
        <v>104</v>
      </c>
      <c r="G132" s="35">
        <f t="shared" si="9"/>
        <v>0</v>
      </c>
      <c r="H132" s="36">
        <v>0</v>
      </c>
      <c r="I132" s="36">
        <v>2484819.38</v>
      </c>
      <c r="J132" s="36">
        <v>2317922.17</v>
      </c>
      <c r="K132" s="36">
        <v>2317922.17</v>
      </c>
      <c r="L132" s="37">
        <f t="shared" si="10"/>
        <v>0</v>
      </c>
      <c r="M132" s="38">
        <f t="shared" si="11"/>
        <v>0.93283326291506952</v>
      </c>
    </row>
    <row r="133" spans="2:13" x14ac:dyDescent="0.2">
      <c r="B133" s="32" t="s">
        <v>142</v>
      </c>
      <c r="C133" s="33"/>
      <c r="D133" s="27" t="s">
        <v>143</v>
      </c>
      <c r="E133" s="43">
        <v>6141</v>
      </c>
      <c r="F133" s="27" t="s">
        <v>104</v>
      </c>
      <c r="G133" s="35">
        <f t="shared" si="9"/>
        <v>0</v>
      </c>
      <c r="H133" s="36">
        <v>0</v>
      </c>
      <c r="I133" s="36">
        <v>803486.32</v>
      </c>
      <c r="J133" s="36">
        <v>620377.18000000005</v>
      </c>
      <c r="K133" s="36">
        <v>620377.18000000005</v>
      </c>
      <c r="L133" s="37">
        <f t="shared" si="10"/>
        <v>0</v>
      </c>
      <c r="M133" s="38">
        <f t="shared" si="11"/>
        <v>0.772106711163421</v>
      </c>
    </row>
    <row r="134" spans="2:13" x14ac:dyDescent="0.2">
      <c r="B134" s="32" t="s">
        <v>144</v>
      </c>
      <c r="C134" s="33"/>
      <c r="D134" s="27" t="s">
        <v>145</v>
      </c>
      <c r="E134" s="43">
        <v>6141</v>
      </c>
      <c r="F134" s="27" t="s">
        <v>104</v>
      </c>
      <c r="G134" s="35">
        <f t="shared" si="9"/>
        <v>0</v>
      </c>
      <c r="H134" s="36">
        <v>0</v>
      </c>
      <c r="I134" s="36">
        <v>1071282.58</v>
      </c>
      <c r="J134" s="36">
        <v>1066145.72</v>
      </c>
      <c r="K134" s="36">
        <v>1066145.72</v>
      </c>
      <c r="L134" s="37">
        <f t="shared" si="10"/>
        <v>0</v>
      </c>
      <c r="M134" s="38">
        <f t="shared" si="11"/>
        <v>0.99520494396539139</v>
      </c>
    </row>
    <row r="135" spans="2:13" x14ac:dyDescent="0.2">
      <c r="B135" s="32" t="s">
        <v>146</v>
      </c>
      <c r="C135" s="33"/>
      <c r="D135" s="27" t="s">
        <v>147</v>
      </c>
      <c r="E135" s="43">
        <v>6141</v>
      </c>
      <c r="F135" s="27" t="s">
        <v>104</v>
      </c>
      <c r="G135" s="35">
        <f t="shared" si="9"/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f t="shared" si="10"/>
        <v>0</v>
      </c>
      <c r="M135" s="38">
        <f t="shared" si="11"/>
        <v>0</v>
      </c>
    </row>
    <row r="136" spans="2:13" x14ac:dyDescent="0.2">
      <c r="B136" s="32" t="s">
        <v>148</v>
      </c>
      <c r="C136" s="33"/>
      <c r="D136" s="27" t="s">
        <v>149</v>
      </c>
      <c r="E136" s="43">
        <v>6141</v>
      </c>
      <c r="F136" s="27" t="s">
        <v>104</v>
      </c>
      <c r="G136" s="35">
        <f t="shared" si="9"/>
        <v>0</v>
      </c>
      <c r="H136" s="36">
        <v>0</v>
      </c>
      <c r="I136" s="36">
        <v>19907.62</v>
      </c>
      <c r="J136" s="36">
        <v>0</v>
      </c>
      <c r="K136" s="36">
        <v>0</v>
      </c>
      <c r="L136" s="37">
        <f t="shared" si="10"/>
        <v>0</v>
      </c>
      <c r="M136" s="38">
        <f t="shared" si="11"/>
        <v>0</v>
      </c>
    </row>
    <row r="137" spans="2:13" x14ac:dyDescent="0.2">
      <c r="B137" s="32" t="s">
        <v>150</v>
      </c>
      <c r="C137" s="33"/>
      <c r="D137" s="27" t="s">
        <v>151</v>
      </c>
      <c r="E137" s="43">
        <v>6141</v>
      </c>
      <c r="F137" s="27" t="s">
        <v>104</v>
      </c>
      <c r="G137" s="35">
        <f t="shared" si="9"/>
        <v>0</v>
      </c>
      <c r="H137" s="36">
        <v>0</v>
      </c>
      <c r="I137" s="36">
        <v>490096.22</v>
      </c>
      <c r="J137" s="36">
        <v>382090.51</v>
      </c>
      <c r="K137" s="36">
        <v>382090.51</v>
      </c>
      <c r="L137" s="37">
        <f t="shared" si="10"/>
        <v>0</v>
      </c>
      <c r="M137" s="38">
        <f t="shared" si="11"/>
        <v>0.77962345843026504</v>
      </c>
    </row>
    <row r="138" spans="2:13" x14ac:dyDescent="0.2">
      <c r="B138" s="32" t="s">
        <v>152</v>
      </c>
      <c r="C138" s="33"/>
      <c r="D138" s="27" t="s">
        <v>153</v>
      </c>
      <c r="E138" s="43">
        <v>6141</v>
      </c>
      <c r="F138" s="27" t="s">
        <v>104</v>
      </c>
      <c r="G138" s="35">
        <f t="shared" si="9"/>
        <v>0</v>
      </c>
      <c r="H138" s="36">
        <v>0</v>
      </c>
      <c r="I138" s="36">
        <v>2288475.4300000002</v>
      </c>
      <c r="J138" s="36">
        <v>1778700.76</v>
      </c>
      <c r="K138" s="36">
        <v>1778700.76</v>
      </c>
      <c r="L138" s="37">
        <f t="shared" si="10"/>
        <v>0</v>
      </c>
      <c r="M138" s="38">
        <f t="shared" si="11"/>
        <v>0.77724267286540183</v>
      </c>
    </row>
    <row r="139" spans="2:13" x14ac:dyDescent="0.2">
      <c r="B139" s="32" t="s">
        <v>154</v>
      </c>
      <c r="C139" s="33"/>
      <c r="D139" s="27" t="s">
        <v>155</v>
      </c>
      <c r="E139" s="43">
        <v>6141</v>
      </c>
      <c r="F139" s="27" t="s">
        <v>104</v>
      </c>
      <c r="G139" s="35">
        <f t="shared" si="9"/>
        <v>0</v>
      </c>
      <c r="H139" s="36">
        <v>0</v>
      </c>
      <c r="I139" s="36">
        <v>1526417.37</v>
      </c>
      <c r="J139" s="36">
        <v>1440544.17</v>
      </c>
      <c r="K139" s="36">
        <v>1440544.17</v>
      </c>
      <c r="L139" s="37">
        <f t="shared" si="10"/>
        <v>0</v>
      </c>
      <c r="M139" s="38">
        <f t="shared" si="11"/>
        <v>0.94374199240146217</v>
      </c>
    </row>
    <row r="140" spans="2:13" x14ac:dyDescent="0.2">
      <c r="B140" s="32" t="s">
        <v>156</v>
      </c>
      <c r="C140" s="33"/>
      <c r="D140" s="27" t="s">
        <v>157</v>
      </c>
      <c r="E140" s="43">
        <v>6141</v>
      </c>
      <c r="F140" s="27" t="s">
        <v>104</v>
      </c>
      <c r="G140" s="35">
        <f t="shared" si="9"/>
        <v>0</v>
      </c>
      <c r="H140" s="36">
        <v>0</v>
      </c>
      <c r="I140" s="36">
        <v>724521.6</v>
      </c>
      <c r="J140" s="36">
        <v>724518.59</v>
      </c>
      <c r="K140" s="36">
        <v>724518.59</v>
      </c>
      <c r="L140" s="37">
        <f t="shared" si="10"/>
        <v>0</v>
      </c>
      <c r="M140" s="38">
        <f t="shared" si="11"/>
        <v>0.99999584553448784</v>
      </c>
    </row>
    <row r="141" spans="2:13" x14ac:dyDescent="0.2">
      <c r="B141" s="32" t="s">
        <v>158</v>
      </c>
      <c r="C141" s="33"/>
      <c r="D141" s="27" t="s">
        <v>159</v>
      </c>
      <c r="E141" s="43">
        <v>6151</v>
      </c>
      <c r="F141" s="27" t="s">
        <v>106</v>
      </c>
      <c r="G141" s="35">
        <f t="shared" si="9"/>
        <v>0</v>
      </c>
      <c r="H141" s="36">
        <v>0</v>
      </c>
      <c r="I141" s="36">
        <v>20672.509999999998</v>
      </c>
      <c r="J141" s="36">
        <v>0</v>
      </c>
      <c r="K141" s="36">
        <v>0</v>
      </c>
      <c r="L141" s="37">
        <f t="shared" si="10"/>
        <v>0</v>
      </c>
      <c r="M141" s="38">
        <f t="shared" si="11"/>
        <v>0</v>
      </c>
    </row>
    <row r="142" spans="2:13" x14ac:dyDescent="0.2">
      <c r="B142" s="32" t="s">
        <v>160</v>
      </c>
      <c r="C142" s="33"/>
      <c r="D142" s="27" t="s">
        <v>161</v>
      </c>
      <c r="E142" s="43">
        <v>6141</v>
      </c>
      <c r="F142" s="27" t="s">
        <v>104</v>
      </c>
      <c r="G142" s="35">
        <f t="shared" si="9"/>
        <v>0</v>
      </c>
      <c r="H142" s="36">
        <v>0</v>
      </c>
      <c r="I142" s="36">
        <v>0</v>
      </c>
      <c r="J142" s="36">
        <v>0</v>
      </c>
      <c r="K142" s="36">
        <v>0</v>
      </c>
      <c r="L142" s="37">
        <f t="shared" si="10"/>
        <v>0</v>
      </c>
      <c r="M142" s="38">
        <f t="shared" si="11"/>
        <v>0</v>
      </c>
    </row>
    <row r="143" spans="2:13" x14ac:dyDescent="0.2">
      <c r="B143" s="32" t="s">
        <v>162</v>
      </c>
      <c r="C143" s="33"/>
      <c r="D143" s="27" t="s">
        <v>163</v>
      </c>
      <c r="E143" s="43">
        <v>6141</v>
      </c>
      <c r="F143" s="27" t="s">
        <v>104</v>
      </c>
      <c r="G143" s="35">
        <f t="shared" ref="G143:G174" si="12">+H143</f>
        <v>0</v>
      </c>
      <c r="H143" s="36">
        <v>0</v>
      </c>
      <c r="I143" s="36">
        <v>4137409</v>
      </c>
      <c r="J143" s="36">
        <v>3977461.27</v>
      </c>
      <c r="K143" s="36">
        <v>3977461.27</v>
      </c>
      <c r="L143" s="37">
        <f t="shared" ref="L143:L174" si="13">IFERROR(K143/H143,0)</f>
        <v>0</v>
      </c>
      <c r="M143" s="38">
        <f t="shared" ref="M143:M174" si="14">IFERROR(K143/I143,0)</f>
        <v>0.96134108810610697</v>
      </c>
    </row>
    <row r="144" spans="2:13" x14ac:dyDescent="0.2">
      <c r="B144" s="32" t="s">
        <v>164</v>
      </c>
      <c r="C144" s="33"/>
      <c r="D144" s="27" t="s">
        <v>165</v>
      </c>
      <c r="E144" s="43">
        <v>6141</v>
      </c>
      <c r="F144" s="27" t="s">
        <v>104</v>
      </c>
      <c r="G144" s="35">
        <f t="shared" si="12"/>
        <v>0</v>
      </c>
      <c r="H144" s="36">
        <v>0</v>
      </c>
      <c r="I144" s="36">
        <v>1100826.02</v>
      </c>
      <c r="J144" s="36">
        <v>1099729.22</v>
      </c>
      <c r="K144" s="36">
        <v>1099729.22</v>
      </c>
      <c r="L144" s="37">
        <f t="shared" si="13"/>
        <v>0</v>
      </c>
      <c r="M144" s="38">
        <f t="shared" si="14"/>
        <v>0.9990036572718366</v>
      </c>
    </row>
    <row r="145" spans="2:13" x14ac:dyDescent="0.2">
      <c r="B145" s="32" t="s">
        <v>166</v>
      </c>
      <c r="C145" s="33"/>
      <c r="D145" s="27" t="s">
        <v>167</v>
      </c>
      <c r="E145" s="43">
        <v>6141</v>
      </c>
      <c r="F145" s="27" t="s">
        <v>104</v>
      </c>
      <c r="G145" s="35">
        <f t="shared" si="12"/>
        <v>0</v>
      </c>
      <c r="H145" s="36">
        <v>0</v>
      </c>
      <c r="I145" s="36">
        <v>797107.87</v>
      </c>
      <c r="J145" s="36">
        <v>789622.43</v>
      </c>
      <c r="K145" s="36">
        <v>789622.43</v>
      </c>
      <c r="L145" s="37">
        <f t="shared" si="13"/>
        <v>0</v>
      </c>
      <c r="M145" s="38">
        <f t="shared" si="14"/>
        <v>0.99060925091606489</v>
      </c>
    </row>
    <row r="146" spans="2:13" x14ac:dyDescent="0.2">
      <c r="B146" s="32" t="s">
        <v>168</v>
      </c>
      <c r="C146" s="33"/>
      <c r="D146" s="27" t="s">
        <v>169</v>
      </c>
      <c r="E146" s="43">
        <v>6141</v>
      </c>
      <c r="F146" s="27" t="s">
        <v>104</v>
      </c>
      <c r="G146" s="35">
        <f t="shared" si="12"/>
        <v>0</v>
      </c>
      <c r="H146" s="36">
        <v>0</v>
      </c>
      <c r="I146" s="36">
        <v>334449.45</v>
      </c>
      <c r="J146" s="36">
        <v>327633.78000000003</v>
      </c>
      <c r="K146" s="36">
        <v>327633.78000000003</v>
      </c>
      <c r="L146" s="37">
        <f t="shared" si="13"/>
        <v>0</v>
      </c>
      <c r="M146" s="38">
        <f t="shared" si="14"/>
        <v>0.97962122527036599</v>
      </c>
    </row>
    <row r="147" spans="2:13" x14ac:dyDescent="0.2">
      <c r="B147" s="32" t="s">
        <v>170</v>
      </c>
      <c r="C147" s="33"/>
      <c r="D147" s="27" t="s">
        <v>171</v>
      </c>
      <c r="E147" s="43">
        <v>6141</v>
      </c>
      <c r="F147" s="27" t="s">
        <v>104</v>
      </c>
      <c r="G147" s="35">
        <f t="shared" si="12"/>
        <v>0</v>
      </c>
      <c r="H147" s="36">
        <v>0</v>
      </c>
      <c r="I147" s="36">
        <v>7362777.4400000004</v>
      </c>
      <c r="J147" s="36">
        <v>6004607.6200000001</v>
      </c>
      <c r="K147" s="36">
        <v>6004607.6200000001</v>
      </c>
      <c r="L147" s="37">
        <f t="shared" si="13"/>
        <v>0</v>
      </c>
      <c r="M147" s="38">
        <f t="shared" si="14"/>
        <v>0.81553566828987289</v>
      </c>
    </row>
    <row r="148" spans="2:13" x14ac:dyDescent="0.2">
      <c r="B148" s="32" t="s">
        <v>172</v>
      </c>
      <c r="C148" s="33"/>
      <c r="D148" s="27" t="s">
        <v>173</v>
      </c>
      <c r="E148" s="43">
        <v>6141</v>
      </c>
      <c r="F148" s="27" t="s">
        <v>104</v>
      </c>
      <c r="G148" s="35">
        <f t="shared" si="12"/>
        <v>0</v>
      </c>
      <c r="H148" s="36">
        <v>0</v>
      </c>
      <c r="I148" s="36">
        <v>6578667.0199999996</v>
      </c>
      <c r="J148" s="36">
        <v>5941196.8399999999</v>
      </c>
      <c r="K148" s="36">
        <v>5941196.8399999999</v>
      </c>
      <c r="L148" s="37">
        <f t="shared" si="13"/>
        <v>0</v>
      </c>
      <c r="M148" s="38">
        <f t="shared" si="14"/>
        <v>0.90310040346136877</v>
      </c>
    </row>
    <row r="149" spans="2:13" x14ac:dyDescent="0.2">
      <c r="B149" s="32" t="s">
        <v>174</v>
      </c>
      <c r="C149" s="33"/>
      <c r="D149" s="27" t="s">
        <v>175</v>
      </c>
      <c r="E149" s="43">
        <v>6141</v>
      </c>
      <c r="F149" s="27" t="s">
        <v>104</v>
      </c>
      <c r="G149" s="35">
        <f t="shared" si="12"/>
        <v>0</v>
      </c>
      <c r="H149" s="36">
        <v>0</v>
      </c>
      <c r="I149" s="36">
        <v>359473.95</v>
      </c>
      <c r="J149" s="36">
        <v>359411.35</v>
      </c>
      <c r="K149" s="36">
        <v>359411.35</v>
      </c>
      <c r="L149" s="37">
        <f t="shared" si="13"/>
        <v>0</v>
      </c>
      <c r="M149" s="38">
        <f t="shared" si="14"/>
        <v>0.99982585664413226</v>
      </c>
    </row>
    <row r="150" spans="2:13" x14ac:dyDescent="0.2">
      <c r="B150" s="32" t="s">
        <v>176</v>
      </c>
      <c r="C150" s="33"/>
      <c r="D150" s="27" t="s">
        <v>177</v>
      </c>
      <c r="E150" s="43">
        <v>6141</v>
      </c>
      <c r="F150" s="27" t="s">
        <v>104</v>
      </c>
      <c r="G150" s="35">
        <f t="shared" si="12"/>
        <v>0</v>
      </c>
      <c r="H150" s="36">
        <v>0</v>
      </c>
      <c r="I150" s="36">
        <v>880304.56</v>
      </c>
      <c r="J150" s="36">
        <v>786502.38</v>
      </c>
      <c r="K150" s="36">
        <v>786502.38</v>
      </c>
      <c r="L150" s="37">
        <f t="shared" si="13"/>
        <v>0</v>
      </c>
      <c r="M150" s="38">
        <f t="shared" si="14"/>
        <v>0.89344349187513006</v>
      </c>
    </row>
    <row r="151" spans="2:13" x14ac:dyDescent="0.2">
      <c r="B151" s="32" t="s">
        <v>178</v>
      </c>
      <c r="C151" s="33"/>
      <c r="D151" s="27" t="s">
        <v>179</v>
      </c>
      <c r="E151" s="43">
        <v>6141</v>
      </c>
      <c r="F151" s="27" t="s">
        <v>104</v>
      </c>
      <c r="G151" s="35">
        <f t="shared" si="12"/>
        <v>0</v>
      </c>
      <c r="H151" s="36">
        <v>0</v>
      </c>
      <c r="I151" s="36">
        <v>951724.85</v>
      </c>
      <c r="J151" s="36">
        <v>695522.16</v>
      </c>
      <c r="K151" s="36">
        <v>695522.16</v>
      </c>
      <c r="L151" s="37">
        <f t="shared" si="13"/>
        <v>0</v>
      </c>
      <c r="M151" s="38">
        <f t="shared" si="14"/>
        <v>0.7308017227878415</v>
      </c>
    </row>
    <row r="152" spans="2:13" x14ac:dyDescent="0.2">
      <c r="B152" s="32" t="s">
        <v>180</v>
      </c>
      <c r="C152" s="33"/>
      <c r="D152" s="27" t="s">
        <v>181</v>
      </c>
      <c r="E152" s="43">
        <v>6141</v>
      </c>
      <c r="F152" s="27" t="s">
        <v>104</v>
      </c>
      <c r="G152" s="35">
        <f t="shared" si="12"/>
        <v>0</v>
      </c>
      <c r="H152" s="36">
        <v>0</v>
      </c>
      <c r="I152" s="36">
        <v>742231.01</v>
      </c>
      <c r="J152" s="36">
        <v>742202.16</v>
      </c>
      <c r="K152" s="36">
        <v>742202.16</v>
      </c>
      <c r="L152" s="37">
        <f t="shared" si="13"/>
        <v>0</v>
      </c>
      <c r="M152" s="38">
        <f t="shared" si="14"/>
        <v>0.99996113069972647</v>
      </c>
    </row>
    <row r="153" spans="2:13" x14ac:dyDescent="0.2">
      <c r="B153" s="32" t="s">
        <v>182</v>
      </c>
      <c r="C153" s="33"/>
      <c r="D153" s="27" t="s">
        <v>183</v>
      </c>
      <c r="E153" s="43">
        <v>6141</v>
      </c>
      <c r="F153" s="27" t="s">
        <v>104</v>
      </c>
      <c r="G153" s="35">
        <f t="shared" si="12"/>
        <v>0</v>
      </c>
      <c r="H153" s="36">
        <v>0</v>
      </c>
      <c r="I153" s="36">
        <v>2361124.16</v>
      </c>
      <c r="J153" s="36">
        <v>2360770.8199999998</v>
      </c>
      <c r="K153" s="36">
        <v>2360770.8199999998</v>
      </c>
      <c r="L153" s="37">
        <f t="shared" si="13"/>
        <v>0</v>
      </c>
      <c r="M153" s="38">
        <f t="shared" si="14"/>
        <v>0.99985035094469565</v>
      </c>
    </row>
    <row r="154" spans="2:13" x14ac:dyDescent="0.2">
      <c r="B154" s="32" t="s">
        <v>184</v>
      </c>
      <c r="C154" s="33"/>
      <c r="D154" s="27" t="s">
        <v>185</v>
      </c>
      <c r="E154" s="43">
        <v>6141</v>
      </c>
      <c r="F154" s="27" t="s">
        <v>104</v>
      </c>
      <c r="G154" s="35">
        <f t="shared" si="12"/>
        <v>0</v>
      </c>
      <c r="H154" s="36">
        <v>0</v>
      </c>
      <c r="I154" s="36">
        <v>1808000</v>
      </c>
      <c r="J154" s="36">
        <v>1804460.33</v>
      </c>
      <c r="K154" s="36">
        <v>1804460.33</v>
      </c>
      <c r="L154" s="37">
        <f t="shared" si="13"/>
        <v>0</v>
      </c>
      <c r="M154" s="38">
        <f t="shared" si="14"/>
        <v>0.99804221792035397</v>
      </c>
    </row>
    <row r="155" spans="2:13" x14ac:dyDescent="0.2">
      <c r="B155" s="32" t="s">
        <v>186</v>
      </c>
      <c r="C155" s="33"/>
      <c r="D155" s="27" t="s">
        <v>187</v>
      </c>
      <c r="E155" s="43">
        <v>6141</v>
      </c>
      <c r="F155" s="27" t="s">
        <v>104</v>
      </c>
      <c r="G155" s="35">
        <f t="shared" si="12"/>
        <v>0</v>
      </c>
      <c r="H155" s="36">
        <v>0</v>
      </c>
      <c r="I155" s="36">
        <v>1239896.55</v>
      </c>
      <c r="J155" s="36">
        <v>1239528.8</v>
      </c>
      <c r="K155" s="36">
        <v>1239528.8</v>
      </c>
      <c r="L155" s="37">
        <f t="shared" si="13"/>
        <v>0</v>
      </c>
      <c r="M155" s="38">
        <f t="shared" si="14"/>
        <v>0.99970340267500546</v>
      </c>
    </row>
    <row r="156" spans="2:13" x14ac:dyDescent="0.2">
      <c r="B156" s="32" t="s">
        <v>188</v>
      </c>
      <c r="C156" s="33"/>
      <c r="D156" s="27" t="s">
        <v>189</v>
      </c>
      <c r="E156" s="43">
        <v>6141</v>
      </c>
      <c r="F156" s="27" t="s">
        <v>104</v>
      </c>
      <c r="G156" s="35">
        <f t="shared" si="12"/>
        <v>0</v>
      </c>
      <c r="H156" s="36">
        <v>0</v>
      </c>
      <c r="I156" s="36">
        <v>2679000</v>
      </c>
      <c r="J156" s="36">
        <v>2677393.7400000002</v>
      </c>
      <c r="K156" s="36">
        <v>2677393.7400000002</v>
      </c>
      <c r="L156" s="37">
        <f t="shared" si="13"/>
        <v>0</v>
      </c>
      <c r="M156" s="38">
        <f t="shared" si="14"/>
        <v>0.99940042553191499</v>
      </c>
    </row>
    <row r="157" spans="2:13" x14ac:dyDescent="0.2">
      <c r="B157" s="32" t="s">
        <v>190</v>
      </c>
      <c r="C157" s="33"/>
      <c r="D157" s="27" t="s">
        <v>191</v>
      </c>
      <c r="E157" s="43">
        <v>6141</v>
      </c>
      <c r="F157" s="27" t="s">
        <v>104</v>
      </c>
      <c r="G157" s="35">
        <f t="shared" si="12"/>
        <v>0</v>
      </c>
      <c r="H157" s="36">
        <v>0</v>
      </c>
      <c r="I157" s="36">
        <v>1748506.92</v>
      </c>
      <c r="J157" s="36">
        <v>1738613.35</v>
      </c>
      <c r="K157" s="36">
        <v>1738613.35</v>
      </c>
      <c r="L157" s="37">
        <f t="shared" si="13"/>
        <v>0</v>
      </c>
      <c r="M157" s="38">
        <f t="shared" si="14"/>
        <v>0.9943417038349498</v>
      </c>
    </row>
    <row r="158" spans="2:13" x14ac:dyDescent="0.2">
      <c r="B158" s="32" t="s">
        <v>192</v>
      </c>
      <c r="C158" s="33"/>
      <c r="D158" s="27" t="s">
        <v>193</v>
      </c>
      <c r="E158" s="43">
        <v>6141</v>
      </c>
      <c r="F158" s="27" t="s">
        <v>104</v>
      </c>
      <c r="G158" s="35">
        <f t="shared" si="12"/>
        <v>0</v>
      </c>
      <c r="H158" s="36">
        <v>0</v>
      </c>
      <c r="I158" s="36">
        <v>1782396.63</v>
      </c>
      <c r="J158" s="36">
        <v>1782024.88</v>
      </c>
      <c r="K158" s="36">
        <v>1782024.88</v>
      </c>
      <c r="L158" s="37">
        <f t="shared" si="13"/>
        <v>0</v>
      </c>
      <c r="M158" s="38">
        <f t="shared" si="14"/>
        <v>0.99979143250512093</v>
      </c>
    </row>
    <row r="159" spans="2:13" x14ac:dyDescent="0.2">
      <c r="B159" s="32" t="s">
        <v>194</v>
      </c>
      <c r="C159" s="33"/>
      <c r="D159" s="27" t="s">
        <v>195</v>
      </c>
      <c r="E159" s="43">
        <v>6141</v>
      </c>
      <c r="F159" s="27" t="s">
        <v>104</v>
      </c>
      <c r="G159" s="35">
        <f t="shared" si="12"/>
        <v>0</v>
      </c>
      <c r="H159" s="36">
        <v>0</v>
      </c>
      <c r="I159" s="36">
        <v>5400000</v>
      </c>
      <c r="J159" s="36">
        <v>5183301.17</v>
      </c>
      <c r="K159" s="36">
        <v>5183301.17</v>
      </c>
      <c r="L159" s="37">
        <f t="shared" si="13"/>
        <v>0</v>
      </c>
      <c r="M159" s="38">
        <f t="shared" si="14"/>
        <v>0.95987058703703698</v>
      </c>
    </row>
    <row r="160" spans="2:13" x14ac:dyDescent="0.2">
      <c r="B160" s="32" t="s">
        <v>196</v>
      </c>
      <c r="C160" s="33"/>
      <c r="D160" s="27" t="s">
        <v>197</v>
      </c>
      <c r="E160" s="43">
        <v>6141</v>
      </c>
      <c r="F160" s="27" t="s">
        <v>104</v>
      </c>
      <c r="G160" s="35">
        <f t="shared" si="12"/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f t="shared" si="13"/>
        <v>0</v>
      </c>
      <c r="M160" s="38">
        <f t="shared" si="14"/>
        <v>0</v>
      </c>
    </row>
    <row r="161" spans="2:13" x14ac:dyDescent="0.2">
      <c r="B161" s="32" t="s">
        <v>198</v>
      </c>
      <c r="C161" s="33"/>
      <c r="D161" s="27" t="s">
        <v>199</v>
      </c>
      <c r="E161" s="43">
        <v>6141</v>
      </c>
      <c r="F161" s="27" t="s">
        <v>104</v>
      </c>
      <c r="G161" s="35">
        <f t="shared" si="12"/>
        <v>0</v>
      </c>
      <c r="H161" s="36">
        <v>0</v>
      </c>
      <c r="I161" s="36">
        <v>8662318.9100000001</v>
      </c>
      <c r="J161" s="36">
        <v>7597656.1799999997</v>
      </c>
      <c r="K161" s="36">
        <v>7597656.1799999997</v>
      </c>
      <c r="L161" s="37">
        <f t="shared" si="13"/>
        <v>0</v>
      </c>
      <c r="M161" s="38">
        <f t="shared" si="14"/>
        <v>0.87709264215948834</v>
      </c>
    </row>
    <row r="162" spans="2:13" x14ac:dyDescent="0.2">
      <c r="B162" s="32" t="s">
        <v>200</v>
      </c>
      <c r="C162" s="33"/>
      <c r="D162" s="27" t="s">
        <v>201</v>
      </c>
      <c r="E162" s="43">
        <v>6141</v>
      </c>
      <c r="F162" s="27" t="s">
        <v>104</v>
      </c>
      <c r="G162" s="35">
        <f t="shared" si="12"/>
        <v>0</v>
      </c>
      <c r="H162" s="36">
        <v>0</v>
      </c>
      <c r="I162" s="36">
        <v>5103797.59</v>
      </c>
      <c r="J162" s="36">
        <v>4248794.9400000004</v>
      </c>
      <c r="K162" s="36">
        <v>4248794.9400000004</v>
      </c>
      <c r="L162" s="37">
        <f t="shared" si="13"/>
        <v>0</v>
      </c>
      <c r="M162" s="38">
        <f t="shared" si="14"/>
        <v>0.83247716334299227</v>
      </c>
    </row>
    <row r="163" spans="2:13" x14ac:dyDescent="0.2">
      <c r="B163" s="32" t="s">
        <v>202</v>
      </c>
      <c r="C163" s="33"/>
      <c r="D163" s="27" t="s">
        <v>203</v>
      </c>
      <c r="E163" s="43">
        <v>6141</v>
      </c>
      <c r="F163" s="27" t="s">
        <v>104</v>
      </c>
      <c r="G163" s="35">
        <f t="shared" si="12"/>
        <v>0</v>
      </c>
      <c r="H163" s="36">
        <v>0</v>
      </c>
      <c r="I163" s="36">
        <v>978302.12</v>
      </c>
      <c r="J163" s="36">
        <v>0</v>
      </c>
      <c r="K163" s="36">
        <v>0</v>
      </c>
      <c r="L163" s="37">
        <f t="shared" si="13"/>
        <v>0</v>
      </c>
      <c r="M163" s="38">
        <f t="shared" si="14"/>
        <v>0</v>
      </c>
    </row>
    <row r="164" spans="2:13" x14ac:dyDescent="0.2">
      <c r="B164" s="32" t="s">
        <v>204</v>
      </c>
      <c r="C164" s="33"/>
      <c r="D164" s="27" t="s">
        <v>205</v>
      </c>
      <c r="E164" s="43">
        <v>6141</v>
      </c>
      <c r="F164" s="27" t="s">
        <v>104</v>
      </c>
      <c r="G164" s="35">
        <f t="shared" si="12"/>
        <v>0</v>
      </c>
      <c r="H164" s="36">
        <v>0</v>
      </c>
      <c r="I164" s="36">
        <v>1323067.74</v>
      </c>
      <c r="J164" s="36">
        <v>0</v>
      </c>
      <c r="K164" s="36">
        <v>0</v>
      </c>
      <c r="L164" s="37">
        <f t="shared" si="13"/>
        <v>0</v>
      </c>
      <c r="M164" s="38">
        <f t="shared" si="14"/>
        <v>0</v>
      </c>
    </row>
    <row r="165" spans="2:13" x14ac:dyDescent="0.2">
      <c r="B165" s="32" t="s">
        <v>206</v>
      </c>
      <c r="C165" s="33"/>
      <c r="D165" s="27" t="s">
        <v>207</v>
      </c>
      <c r="E165" s="43">
        <v>6141</v>
      </c>
      <c r="F165" s="27" t="s">
        <v>104</v>
      </c>
      <c r="G165" s="35">
        <f t="shared" si="12"/>
        <v>0</v>
      </c>
      <c r="H165" s="36">
        <v>0</v>
      </c>
      <c r="I165" s="36">
        <v>1093651.8</v>
      </c>
      <c r="J165" s="36">
        <v>0</v>
      </c>
      <c r="K165" s="36">
        <v>0</v>
      </c>
      <c r="L165" s="37">
        <f t="shared" si="13"/>
        <v>0</v>
      </c>
      <c r="M165" s="38">
        <f t="shared" si="14"/>
        <v>0</v>
      </c>
    </row>
    <row r="166" spans="2:13" x14ac:dyDescent="0.2">
      <c r="B166" s="32" t="s">
        <v>208</v>
      </c>
      <c r="C166" s="33"/>
      <c r="D166" s="27" t="s">
        <v>209</v>
      </c>
      <c r="E166" s="43">
        <v>6141</v>
      </c>
      <c r="F166" s="27" t="s">
        <v>104</v>
      </c>
      <c r="G166" s="35">
        <f t="shared" si="12"/>
        <v>0</v>
      </c>
      <c r="H166" s="36">
        <v>0</v>
      </c>
      <c r="I166" s="36">
        <v>441720.16</v>
      </c>
      <c r="J166" s="36">
        <v>0</v>
      </c>
      <c r="K166" s="36">
        <v>0</v>
      </c>
      <c r="L166" s="37">
        <f t="shared" si="13"/>
        <v>0</v>
      </c>
      <c r="M166" s="38">
        <f t="shared" si="14"/>
        <v>0</v>
      </c>
    </row>
    <row r="167" spans="2:13" x14ac:dyDescent="0.2">
      <c r="B167" s="32" t="s">
        <v>210</v>
      </c>
      <c r="C167" s="33"/>
      <c r="D167" s="27" t="s">
        <v>211</v>
      </c>
      <c r="E167" s="43">
        <v>6141</v>
      </c>
      <c r="F167" s="27" t="s">
        <v>104</v>
      </c>
      <c r="G167" s="35">
        <f t="shared" si="12"/>
        <v>0</v>
      </c>
      <c r="H167" s="36">
        <v>0</v>
      </c>
      <c r="I167" s="36">
        <v>439601.57</v>
      </c>
      <c r="J167" s="36">
        <v>0</v>
      </c>
      <c r="K167" s="36">
        <v>0</v>
      </c>
      <c r="L167" s="37">
        <f t="shared" si="13"/>
        <v>0</v>
      </c>
      <c r="M167" s="38">
        <f t="shared" si="14"/>
        <v>0</v>
      </c>
    </row>
    <row r="168" spans="2:13" x14ac:dyDescent="0.2">
      <c r="B168" s="32" t="s">
        <v>212</v>
      </c>
      <c r="C168" s="33"/>
      <c r="D168" s="27" t="s">
        <v>213</v>
      </c>
      <c r="E168" s="43">
        <v>6141</v>
      </c>
      <c r="F168" s="27" t="s">
        <v>104</v>
      </c>
      <c r="G168" s="35">
        <f t="shared" si="12"/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f t="shared" si="13"/>
        <v>0</v>
      </c>
      <c r="M168" s="38">
        <f t="shared" si="14"/>
        <v>0</v>
      </c>
    </row>
    <row r="169" spans="2:13" x14ac:dyDescent="0.2">
      <c r="B169" s="32"/>
      <c r="C169" s="33"/>
      <c r="D169" s="27"/>
      <c r="E169" s="43">
        <v>6261</v>
      </c>
      <c r="F169" s="27" t="s">
        <v>123</v>
      </c>
      <c r="G169" s="35">
        <f t="shared" si="12"/>
        <v>0</v>
      </c>
      <c r="H169" s="36">
        <v>0</v>
      </c>
      <c r="I169" s="36">
        <v>1124325.5900000001</v>
      </c>
      <c r="J169" s="36">
        <v>0</v>
      </c>
      <c r="K169" s="36">
        <v>0</v>
      </c>
      <c r="L169" s="37">
        <f t="shared" si="13"/>
        <v>0</v>
      </c>
      <c r="M169" s="38">
        <f t="shared" si="14"/>
        <v>0</v>
      </c>
    </row>
    <row r="170" spans="2:13" x14ac:dyDescent="0.2">
      <c r="B170" s="32" t="s">
        <v>214</v>
      </c>
      <c r="C170" s="33"/>
      <c r="D170" s="27" t="s">
        <v>215</v>
      </c>
      <c r="E170" s="43">
        <v>6141</v>
      </c>
      <c r="F170" s="27" t="s">
        <v>104</v>
      </c>
      <c r="G170" s="35">
        <f t="shared" si="12"/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f t="shared" si="13"/>
        <v>0</v>
      </c>
      <c r="M170" s="38">
        <f t="shared" si="14"/>
        <v>0</v>
      </c>
    </row>
    <row r="171" spans="2:13" x14ac:dyDescent="0.2">
      <c r="B171" s="32"/>
      <c r="C171" s="33"/>
      <c r="D171" s="27"/>
      <c r="E171" s="43">
        <v>6261</v>
      </c>
      <c r="F171" s="27" t="s">
        <v>123</v>
      </c>
      <c r="G171" s="35">
        <f t="shared" si="12"/>
        <v>0</v>
      </c>
      <c r="H171" s="36">
        <v>0</v>
      </c>
      <c r="I171" s="36">
        <v>600057.93999999994</v>
      </c>
      <c r="J171" s="36">
        <v>156038.79999999999</v>
      </c>
      <c r="K171" s="36">
        <v>156038.79999999999</v>
      </c>
      <c r="L171" s="37">
        <f t="shared" si="13"/>
        <v>0</v>
      </c>
      <c r="M171" s="38">
        <f t="shared" si="14"/>
        <v>0.26003955551358926</v>
      </c>
    </row>
    <row r="172" spans="2:13" x14ac:dyDescent="0.2">
      <c r="B172" s="32" t="s">
        <v>216</v>
      </c>
      <c r="C172" s="33"/>
      <c r="D172" s="27" t="s">
        <v>217</v>
      </c>
      <c r="E172" s="43">
        <v>6141</v>
      </c>
      <c r="F172" s="27" t="s">
        <v>104</v>
      </c>
      <c r="G172" s="35">
        <f t="shared" si="12"/>
        <v>0</v>
      </c>
      <c r="H172" s="36">
        <v>0</v>
      </c>
      <c r="I172" s="36">
        <v>750032.21</v>
      </c>
      <c r="J172" s="36">
        <v>43106.66</v>
      </c>
      <c r="K172" s="36">
        <v>0</v>
      </c>
      <c r="L172" s="37">
        <f t="shared" si="13"/>
        <v>0</v>
      </c>
      <c r="M172" s="38">
        <f t="shared" si="14"/>
        <v>0</v>
      </c>
    </row>
    <row r="173" spans="2:13" x14ac:dyDescent="0.2">
      <c r="B173" s="32" t="s">
        <v>218</v>
      </c>
      <c r="C173" s="33"/>
      <c r="D173" s="27" t="s">
        <v>219</v>
      </c>
      <c r="E173" s="43">
        <v>6141</v>
      </c>
      <c r="F173" s="27" t="s">
        <v>104</v>
      </c>
      <c r="G173" s="35">
        <f t="shared" si="12"/>
        <v>0</v>
      </c>
      <c r="H173" s="36">
        <v>0</v>
      </c>
      <c r="I173" s="36">
        <v>4708720.5999999996</v>
      </c>
      <c r="J173" s="36">
        <v>0</v>
      </c>
      <c r="K173" s="36">
        <v>0</v>
      </c>
      <c r="L173" s="37">
        <f t="shared" si="13"/>
        <v>0</v>
      </c>
      <c r="M173" s="38">
        <f t="shared" si="14"/>
        <v>0</v>
      </c>
    </row>
    <row r="174" spans="2:13" x14ac:dyDescent="0.2">
      <c r="B174" s="32" t="s">
        <v>220</v>
      </c>
      <c r="C174" s="33"/>
      <c r="D174" s="27" t="s">
        <v>221</v>
      </c>
      <c r="E174" s="43">
        <v>6141</v>
      </c>
      <c r="F174" s="27" t="s">
        <v>104</v>
      </c>
      <c r="G174" s="35">
        <f t="shared" si="12"/>
        <v>0</v>
      </c>
      <c r="H174" s="36">
        <v>0</v>
      </c>
      <c r="I174" s="36">
        <v>3824881.62</v>
      </c>
      <c r="J174" s="36">
        <v>0</v>
      </c>
      <c r="K174" s="36">
        <v>0</v>
      </c>
      <c r="L174" s="37">
        <f t="shared" si="13"/>
        <v>0</v>
      </c>
      <c r="M174" s="38">
        <f t="shared" si="14"/>
        <v>0</v>
      </c>
    </row>
    <row r="175" spans="2:13" x14ac:dyDescent="0.2">
      <c r="B175" s="32" t="s">
        <v>222</v>
      </c>
      <c r="C175" s="33"/>
      <c r="D175" s="27" t="s">
        <v>223</v>
      </c>
      <c r="E175" s="43">
        <v>6141</v>
      </c>
      <c r="F175" s="27" t="s">
        <v>104</v>
      </c>
      <c r="G175" s="35">
        <f t="shared" ref="G175:G207" si="15">+H175</f>
        <v>0</v>
      </c>
      <c r="H175" s="36">
        <v>0</v>
      </c>
      <c r="I175" s="36">
        <v>2714570.28</v>
      </c>
      <c r="J175" s="36">
        <v>0</v>
      </c>
      <c r="K175" s="36">
        <v>0</v>
      </c>
      <c r="L175" s="37">
        <f t="shared" ref="L175:L207" si="16">IFERROR(K175/H175,0)</f>
        <v>0</v>
      </c>
      <c r="M175" s="38">
        <f t="shared" ref="M175:M197" si="17">IFERROR(K175/I175,0)</f>
        <v>0</v>
      </c>
    </row>
    <row r="176" spans="2:13" x14ac:dyDescent="0.2">
      <c r="B176" s="32" t="s">
        <v>224</v>
      </c>
      <c r="C176" s="33"/>
      <c r="D176" s="27" t="s">
        <v>225</v>
      </c>
      <c r="E176" s="43">
        <v>6141</v>
      </c>
      <c r="F176" s="27" t="s">
        <v>104</v>
      </c>
      <c r="G176" s="35">
        <f t="shared" si="15"/>
        <v>0</v>
      </c>
      <c r="H176" s="36">
        <v>0</v>
      </c>
      <c r="I176" s="36">
        <v>1575559.47</v>
      </c>
      <c r="J176" s="36">
        <v>0</v>
      </c>
      <c r="K176" s="36">
        <v>0</v>
      </c>
      <c r="L176" s="37">
        <f t="shared" si="16"/>
        <v>0</v>
      </c>
      <c r="M176" s="38">
        <f t="shared" si="17"/>
        <v>0</v>
      </c>
    </row>
    <row r="177" spans="2:13" x14ac:dyDescent="0.2">
      <c r="B177" s="32" t="s">
        <v>226</v>
      </c>
      <c r="C177" s="33"/>
      <c r="D177" s="27" t="s">
        <v>227</v>
      </c>
      <c r="E177" s="43">
        <v>6141</v>
      </c>
      <c r="F177" s="27" t="s">
        <v>104</v>
      </c>
      <c r="G177" s="35">
        <f t="shared" si="15"/>
        <v>0</v>
      </c>
      <c r="H177" s="36">
        <v>0</v>
      </c>
      <c r="I177" s="36">
        <v>2230166.2000000002</v>
      </c>
      <c r="J177" s="36">
        <v>0</v>
      </c>
      <c r="K177" s="36">
        <v>0</v>
      </c>
      <c r="L177" s="37">
        <f t="shared" si="16"/>
        <v>0</v>
      </c>
      <c r="M177" s="38">
        <f t="shared" si="17"/>
        <v>0</v>
      </c>
    </row>
    <row r="178" spans="2:13" x14ac:dyDescent="0.2">
      <c r="B178" s="32" t="s">
        <v>228</v>
      </c>
      <c r="C178" s="33"/>
      <c r="D178" s="27" t="s">
        <v>229</v>
      </c>
      <c r="E178" s="43">
        <v>6141</v>
      </c>
      <c r="F178" s="27" t="s">
        <v>104</v>
      </c>
      <c r="G178" s="35">
        <f t="shared" si="15"/>
        <v>0</v>
      </c>
      <c r="H178" s="36">
        <v>0</v>
      </c>
      <c r="I178" s="36">
        <v>1862147.64</v>
      </c>
      <c r="J178" s="36">
        <v>0</v>
      </c>
      <c r="K178" s="36">
        <v>0</v>
      </c>
      <c r="L178" s="37">
        <f t="shared" si="16"/>
        <v>0</v>
      </c>
      <c r="M178" s="38">
        <f t="shared" si="17"/>
        <v>0</v>
      </c>
    </row>
    <row r="179" spans="2:13" x14ac:dyDescent="0.2">
      <c r="B179" s="32" t="s">
        <v>230</v>
      </c>
      <c r="C179" s="33"/>
      <c r="D179" s="27" t="s">
        <v>231</v>
      </c>
      <c r="E179" s="43">
        <v>6141</v>
      </c>
      <c r="F179" s="27" t="s">
        <v>104</v>
      </c>
      <c r="G179" s="35">
        <f t="shared" si="15"/>
        <v>0</v>
      </c>
      <c r="H179" s="36">
        <v>0</v>
      </c>
      <c r="I179" s="36">
        <v>790937.01</v>
      </c>
      <c r="J179" s="36">
        <v>0</v>
      </c>
      <c r="K179" s="36">
        <v>0</v>
      </c>
      <c r="L179" s="37">
        <f t="shared" si="16"/>
        <v>0</v>
      </c>
      <c r="M179" s="38">
        <f t="shared" si="17"/>
        <v>0</v>
      </c>
    </row>
    <row r="180" spans="2:13" x14ac:dyDescent="0.2">
      <c r="B180" s="32" t="s">
        <v>232</v>
      </c>
      <c r="C180" s="33"/>
      <c r="D180" s="27" t="s">
        <v>233</v>
      </c>
      <c r="E180" s="43">
        <v>6141</v>
      </c>
      <c r="F180" s="27" t="s">
        <v>104</v>
      </c>
      <c r="G180" s="35">
        <f t="shared" si="15"/>
        <v>0</v>
      </c>
      <c r="H180" s="36">
        <v>0</v>
      </c>
      <c r="I180" s="36">
        <v>613344.05000000005</v>
      </c>
      <c r="J180" s="36">
        <v>0</v>
      </c>
      <c r="K180" s="36">
        <v>0</v>
      </c>
      <c r="L180" s="37">
        <f t="shared" si="16"/>
        <v>0</v>
      </c>
      <c r="M180" s="38">
        <f t="shared" si="17"/>
        <v>0</v>
      </c>
    </row>
    <row r="181" spans="2:13" x14ac:dyDescent="0.2">
      <c r="B181" s="32" t="s">
        <v>234</v>
      </c>
      <c r="C181" s="33"/>
      <c r="D181" s="27" t="s">
        <v>235</v>
      </c>
      <c r="E181" s="43">
        <v>6141</v>
      </c>
      <c r="F181" s="27" t="s">
        <v>104</v>
      </c>
      <c r="G181" s="35">
        <f t="shared" si="15"/>
        <v>0</v>
      </c>
      <c r="H181" s="36">
        <v>0</v>
      </c>
      <c r="I181" s="36">
        <v>591405.04</v>
      </c>
      <c r="J181" s="36">
        <v>115550.65</v>
      </c>
      <c r="K181" s="36">
        <v>0</v>
      </c>
      <c r="L181" s="37">
        <f t="shared" si="16"/>
        <v>0</v>
      </c>
      <c r="M181" s="38">
        <f t="shared" si="17"/>
        <v>0</v>
      </c>
    </row>
    <row r="182" spans="2:13" x14ac:dyDescent="0.2">
      <c r="B182" s="32" t="s">
        <v>236</v>
      </c>
      <c r="C182" s="33"/>
      <c r="D182" s="27" t="s">
        <v>237</v>
      </c>
      <c r="E182" s="43">
        <v>6141</v>
      </c>
      <c r="F182" s="27" t="s">
        <v>104</v>
      </c>
      <c r="G182" s="35">
        <f t="shared" si="15"/>
        <v>0</v>
      </c>
      <c r="H182" s="36">
        <v>0</v>
      </c>
      <c r="I182" s="36">
        <v>1233219.43</v>
      </c>
      <c r="J182" s="36">
        <v>0</v>
      </c>
      <c r="K182" s="36">
        <v>0</v>
      </c>
      <c r="L182" s="37">
        <f t="shared" si="16"/>
        <v>0</v>
      </c>
      <c r="M182" s="38">
        <f t="shared" si="17"/>
        <v>0</v>
      </c>
    </row>
    <row r="183" spans="2:13" x14ac:dyDescent="0.2">
      <c r="B183" s="32" t="s">
        <v>238</v>
      </c>
      <c r="C183" s="33"/>
      <c r="D183" s="27" t="s">
        <v>239</v>
      </c>
      <c r="E183" s="43">
        <v>6141</v>
      </c>
      <c r="F183" s="27" t="s">
        <v>104</v>
      </c>
      <c r="G183" s="35">
        <f t="shared" si="15"/>
        <v>0</v>
      </c>
      <c r="H183" s="36">
        <v>0</v>
      </c>
      <c r="I183" s="36">
        <v>426753.02</v>
      </c>
      <c r="J183" s="36">
        <v>59198.74</v>
      </c>
      <c r="K183" s="36">
        <v>0</v>
      </c>
      <c r="L183" s="37">
        <f t="shared" si="16"/>
        <v>0</v>
      </c>
      <c r="M183" s="38">
        <f t="shared" si="17"/>
        <v>0</v>
      </c>
    </row>
    <row r="184" spans="2:13" x14ac:dyDescent="0.2">
      <c r="B184" s="32" t="s">
        <v>240</v>
      </c>
      <c r="C184" s="33"/>
      <c r="D184" s="27" t="s">
        <v>241</v>
      </c>
      <c r="E184" s="43">
        <v>6141</v>
      </c>
      <c r="F184" s="27" t="s">
        <v>104</v>
      </c>
      <c r="G184" s="35">
        <f t="shared" si="15"/>
        <v>0</v>
      </c>
      <c r="H184" s="36">
        <v>0</v>
      </c>
      <c r="I184" s="36">
        <v>451705.72</v>
      </c>
      <c r="J184" s="36">
        <v>46043.01</v>
      </c>
      <c r="K184" s="36">
        <v>0</v>
      </c>
      <c r="L184" s="37">
        <f t="shared" si="16"/>
        <v>0</v>
      </c>
      <c r="M184" s="38">
        <f t="shared" si="17"/>
        <v>0</v>
      </c>
    </row>
    <row r="185" spans="2:13" x14ac:dyDescent="0.2">
      <c r="B185" s="32" t="s">
        <v>242</v>
      </c>
      <c r="C185" s="33"/>
      <c r="D185" s="27" t="s">
        <v>243</v>
      </c>
      <c r="E185" s="43">
        <v>6141</v>
      </c>
      <c r="F185" s="27" t="s">
        <v>104</v>
      </c>
      <c r="G185" s="35">
        <f t="shared" si="15"/>
        <v>0</v>
      </c>
      <c r="H185" s="36">
        <v>0</v>
      </c>
      <c r="I185" s="36">
        <v>906945.04</v>
      </c>
      <c r="J185" s="36">
        <v>0</v>
      </c>
      <c r="K185" s="36">
        <v>0</v>
      </c>
      <c r="L185" s="37">
        <f t="shared" si="16"/>
        <v>0</v>
      </c>
      <c r="M185" s="38">
        <f t="shared" si="17"/>
        <v>0</v>
      </c>
    </row>
    <row r="186" spans="2:13" x14ac:dyDescent="0.2">
      <c r="B186" s="32" t="s">
        <v>244</v>
      </c>
      <c r="C186" s="33"/>
      <c r="D186" s="27" t="s">
        <v>245</v>
      </c>
      <c r="E186" s="43">
        <v>6141</v>
      </c>
      <c r="F186" s="27" t="s">
        <v>104</v>
      </c>
      <c r="G186" s="35">
        <f t="shared" si="15"/>
        <v>0</v>
      </c>
      <c r="H186" s="36">
        <v>0</v>
      </c>
      <c r="I186" s="36">
        <v>3179399.27</v>
      </c>
      <c r="J186" s="36">
        <v>0</v>
      </c>
      <c r="K186" s="36">
        <v>0</v>
      </c>
      <c r="L186" s="37">
        <f t="shared" si="16"/>
        <v>0</v>
      </c>
      <c r="M186" s="38">
        <f t="shared" si="17"/>
        <v>0</v>
      </c>
    </row>
    <row r="187" spans="2:13" x14ac:dyDescent="0.2">
      <c r="B187" s="32" t="s">
        <v>246</v>
      </c>
      <c r="C187" s="33"/>
      <c r="D187" s="27" t="s">
        <v>247</v>
      </c>
      <c r="E187" s="43">
        <v>6141</v>
      </c>
      <c r="F187" s="27" t="s">
        <v>104</v>
      </c>
      <c r="G187" s="35">
        <f t="shared" si="15"/>
        <v>0</v>
      </c>
      <c r="H187" s="36">
        <v>0</v>
      </c>
      <c r="I187" s="36">
        <v>1016244.37</v>
      </c>
      <c r="J187" s="36">
        <v>0</v>
      </c>
      <c r="K187" s="36">
        <v>0</v>
      </c>
      <c r="L187" s="37">
        <f t="shared" si="16"/>
        <v>0</v>
      </c>
      <c r="M187" s="38">
        <f t="shared" si="17"/>
        <v>0</v>
      </c>
    </row>
    <row r="188" spans="2:13" x14ac:dyDescent="0.2">
      <c r="B188" s="32" t="s">
        <v>248</v>
      </c>
      <c r="C188" s="33"/>
      <c r="D188" s="27" t="s">
        <v>249</v>
      </c>
      <c r="E188" s="43">
        <v>6141</v>
      </c>
      <c r="F188" s="27" t="s">
        <v>104</v>
      </c>
      <c r="G188" s="35">
        <f t="shared" si="15"/>
        <v>0</v>
      </c>
      <c r="H188" s="36">
        <v>0</v>
      </c>
      <c r="I188" s="36">
        <v>463698.21</v>
      </c>
      <c r="J188" s="36">
        <v>0</v>
      </c>
      <c r="K188" s="36">
        <v>0</v>
      </c>
      <c r="L188" s="37">
        <f t="shared" si="16"/>
        <v>0</v>
      </c>
      <c r="M188" s="38">
        <f t="shared" si="17"/>
        <v>0</v>
      </c>
    </row>
    <row r="189" spans="2:13" x14ac:dyDescent="0.2">
      <c r="B189" s="32" t="s">
        <v>250</v>
      </c>
      <c r="C189" s="33"/>
      <c r="D189" s="27" t="s">
        <v>251</v>
      </c>
      <c r="E189" s="43">
        <v>6111</v>
      </c>
      <c r="F189" s="27" t="s">
        <v>130</v>
      </c>
      <c r="G189" s="35">
        <f t="shared" si="15"/>
        <v>0</v>
      </c>
      <c r="H189" s="36">
        <v>0</v>
      </c>
      <c r="I189" s="36">
        <v>1708793.36</v>
      </c>
      <c r="J189" s="36">
        <v>0</v>
      </c>
      <c r="K189" s="36">
        <v>0</v>
      </c>
      <c r="L189" s="37">
        <f t="shared" si="16"/>
        <v>0</v>
      </c>
      <c r="M189" s="38">
        <f t="shared" si="17"/>
        <v>0</v>
      </c>
    </row>
    <row r="190" spans="2:13" x14ac:dyDescent="0.2">
      <c r="B190" s="32" t="s">
        <v>252</v>
      </c>
      <c r="C190" s="33"/>
      <c r="D190" s="27" t="s">
        <v>253</v>
      </c>
      <c r="E190" s="43">
        <v>6111</v>
      </c>
      <c r="F190" s="27" t="s">
        <v>130</v>
      </c>
      <c r="G190" s="35">
        <f t="shared" si="15"/>
        <v>0</v>
      </c>
      <c r="H190" s="36">
        <v>0</v>
      </c>
      <c r="I190" s="36">
        <v>2829796.39</v>
      </c>
      <c r="J190" s="36">
        <v>0</v>
      </c>
      <c r="K190" s="36">
        <v>0</v>
      </c>
      <c r="L190" s="37">
        <f t="shared" si="16"/>
        <v>0</v>
      </c>
      <c r="M190" s="38">
        <f t="shared" si="17"/>
        <v>0</v>
      </c>
    </row>
    <row r="191" spans="2:13" x14ac:dyDescent="0.2">
      <c r="B191" s="32" t="s">
        <v>254</v>
      </c>
      <c r="C191" s="33"/>
      <c r="D191" s="27" t="s">
        <v>255</v>
      </c>
      <c r="E191" s="43">
        <v>6141</v>
      </c>
      <c r="F191" s="27" t="s">
        <v>104</v>
      </c>
      <c r="G191" s="35">
        <f t="shared" si="15"/>
        <v>0</v>
      </c>
      <c r="H191" s="36">
        <v>0</v>
      </c>
      <c r="I191" s="36">
        <v>1576500.04</v>
      </c>
      <c r="J191" s="36">
        <v>1250981.47</v>
      </c>
      <c r="K191" s="36">
        <v>1250981.47</v>
      </c>
      <c r="L191" s="37">
        <f t="shared" si="16"/>
        <v>0</v>
      </c>
      <c r="M191" s="38">
        <f t="shared" si="17"/>
        <v>0.79351819743689944</v>
      </c>
    </row>
    <row r="192" spans="2:13" x14ac:dyDescent="0.2">
      <c r="B192" s="32" t="s">
        <v>256</v>
      </c>
      <c r="C192" s="33"/>
      <c r="D192" s="27" t="s">
        <v>257</v>
      </c>
      <c r="E192" s="43">
        <v>6141</v>
      </c>
      <c r="F192" s="27" t="s">
        <v>104</v>
      </c>
      <c r="G192" s="35">
        <f t="shared" si="15"/>
        <v>0</v>
      </c>
      <c r="H192" s="36">
        <v>0</v>
      </c>
      <c r="I192" s="36">
        <v>841408.3</v>
      </c>
      <c r="J192" s="36">
        <v>0</v>
      </c>
      <c r="K192" s="36">
        <v>0</v>
      </c>
      <c r="L192" s="37">
        <f t="shared" si="16"/>
        <v>0</v>
      </c>
      <c r="M192" s="38">
        <f t="shared" si="17"/>
        <v>0</v>
      </c>
    </row>
    <row r="193" spans="2:13" x14ac:dyDescent="0.2">
      <c r="B193" s="32" t="s">
        <v>258</v>
      </c>
      <c r="C193" s="33"/>
      <c r="D193" s="27" t="s">
        <v>259</v>
      </c>
      <c r="E193" s="43">
        <v>6141</v>
      </c>
      <c r="F193" s="27" t="s">
        <v>104</v>
      </c>
      <c r="G193" s="35">
        <f t="shared" si="15"/>
        <v>0</v>
      </c>
      <c r="H193" s="36">
        <v>0</v>
      </c>
      <c r="I193" s="36">
        <v>1465000</v>
      </c>
      <c r="J193" s="36">
        <v>0</v>
      </c>
      <c r="K193" s="36">
        <v>0</v>
      </c>
      <c r="L193" s="37">
        <f t="shared" si="16"/>
        <v>0</v>
      </c>
      <c r="M193" s="38">
        <f t="shared" si="17"/>
        <v>0</v>
      </c>
    </row>
    <row r="194" spans="2:13" x14ac:dyDescent="0.2">
      <c r="B194" s="32" t="s">
        <v>260</v>
      </c>
      <c r="C194" s="33"/>
      <c r="D194" s="27" t="s">
        <v>261</v>
      </c>
      <c r="E194" s="43">
        <v>6141</v>
      </c>
      <c r="F194" s="27" t="s">
        <v>104</v>
      </c>
      <c r="G194" s="35">
        <f t="shared" si="15"/>
        <v>0</v>
      </c>
      <c r="H194" s="36">
        <v>0</v>
      </c>
      <c r="I194" s="36">
        <v>3437000</v>
      </c>
      <c r="J194" s="36">
        <v>0</v>
      </c>
      <c r="K194" s="36">
        <v>0</v>
      </c>
      <c r="L194" s="37">
        <f t="shared" si="16"/>
        <v>0</v>
      </c>
      <c r="M194" s="38">
        <f t="shared" si="17"/>
        <v>0</v>
      </c>
    </row>
    <row r="195" spans="2:13" x14ac:dyDescent="0.2">
      <c r="B195" s="32" t="s">
        <v>262</v>
      </c>
      <c r="C195" s="33"/>
      <c r="D195" s="27" t="s">
        <v>263</v>
      </c>
      <c r="E195" s="43">
        <v>6141</v>
      </c>
      <c r="F195" s="27" t="s">
        <v>104</v>
      </c>
      <c r="G195" s="35">
        <f t="shared" si="15"/>
        <v>0</v>
      </c>
      <c r="H195" s="36">
        <v>0</v>
      </c>
      <c r="I195" s="36">
        <v>4951000</v>
      </c>
      <c r="J195" s="36">
        <v>0</v>
      </c>
      <c r="K195" s="36">
        <v>0</v>
      </c>
      <c r="L195" s="37">
        <f t="shared" si="16"/>
        <v>0</v>
      </c>
      <c r="M195" s="38">
        <f t="shared" si="17"/>
        <v>0</v>
      </c>
    </row>
    <row r="196" spans="2:13" x14ac:dyDescent="0.2">
      <c r="B196" s="32" t="s">
        <v>264</v>
      </c>
      <c r="C196" s="33"/>
      <c r="D196" s="27" t="s">
        <v>265</v>
      </c>
      <c r="E196" s="43">
        <v>6141</v>
      </c>
      <c r="F196" s="27" t="s">
        <v>104</v>
      </c>
      <c r="G196" s="35">
        <f t="shared" si="15"/>
        <v>0</v>
      </c>
      <c r="H196" s="36">
        <v>0</v>
      </c>
      <c r="I196" s="36">
        <v>1500000</v>
      </c>
      <c r="J196" s="36">
        <v>0</v>
      </c>
      <c r="K196" s="36">
        <v>0</v>
      </c>
      <c r="L196" s="37">
        <f t="shared" si="16"/>
        <v>0</v>
      </c>
      <c r="M196" s="38">
        <f t="shared" si="17"/>
        <v>0</v>
      </c>
    </row>
    <row r="197" spans="2:13" x14ac:dyDescent="0.2">
      <c r="B197" s="32" t="s">
        <v>266</v>
      </c>
      <c r="C197" s="33"/>
      <c r="D197" s="27" t="s">
        <v>267</v>
      </c>
      <c r="E197" s="43">
        <v>6261</v>
      </c>
      <c r="F197" s="27" t="s">
        <v>123</v>
      </c>
      <c r="G197" s="35">
        <f t="shared" si="15"/>
        <v>0</v>
      </c>
      <c r="H197" s="36">
        <v>0</v>
      </c>
      <c r="I197" s="36">
        <v>557198.78</v>
      </c>
      <c r="J197" s="36">
        <v>0</v>
      </c>
      <c r="K197" s="36">
        <v>0</v>
      </c>
      <c r="L197" s="37">
        <f t="shared" si="16"/>
        <v>0</v>
      </c>
      <c r="M197" s="38">
        <f t="shared" si="17"/>
        <v>0</v>
      </c>
    </row>
    <row r="198" spans="2:13" x14ac:dyDescent="0.2">
      <c r="B198" s="32"/>
      <c r="C198" s="33"/>
      <c r="D198" s="27"/>
      <c r="E198" s="43"/>
      <c r="F198" s="27"/>
      <c r="G198" s="44"/>
      <c r="H198" s="44"/>
      <c r="I198" s="44"/>
      <c r="J198" s="44"/>
      <c r="K198" s="44"/>
      <c r="L198" s="41"/>
      <c r="M198" s="42"/>
    </row>
    <row r="199" spans="2:13" x14ac:dyDescent="0.2">
      <c r="B199" s="47"/>
      <c r="C199" s="48"/>
      <c r="D199" s="49"/>
      <c r="E199" s="50"/>
      <c r="F199" s="49"/>
      <c r="G199" s="49"/>
      <c r="H199" s="49"/>
      <c r="I199" s="49"/>
      <c r="J199" s="49"/>
      <c r="K199" s="49"/>
      <c r="L199" s="49"/>
      <c r="M199" s="51"/>
    </row>
    <row r="200" spans="2:13" x14ac:dyDescent="0.2">
      <c r="B200" s="88" t="s">
        <v>17</v>
      </c>
      <c r="C200" s="89"/>
      <c r="D200" s="89"/>
      <c r="E200" s="89"/>
      <c r="F200" s="89"/>
      <c r="G200" s="7">
        <f>SUM(G111:G197)</f>
        <v>83663560.340000004</v>
      </c>
      <c r="H200" s="7">
        <f>SUM(H111:H197)</f>
        <v>83663560.340000004</v>
      </c>
      <c r="I200" s="7">
        <f>SUM(I111:I197)</f>
        <v>197616539.41000003</v>
      </c>
      <c r="J200" s="7">
        <f>SUM(J111:J197)</f>
        <v>76255996.709999993</v>
      </c>
      <c r="K200" s="7">
        <f>SUM(K111:K197)</f>
        <v>75992097.649999991</v>
      </c>
      <c r="L200" s="8">
        <f>IFERROR(K200/H200,0)</f>
        <v>0.90830580650854464</v>
      </c>
      <c r="M200" s="9">
        <f>IFERROR(K200/I200,0)</f>
        <v>0.38454320613487347</v>
      </c>
    </row>
    <row r="201" spans="2:13" x14ac:dyDescent="0.2">
      <c r="B201" s="4"/>
      <c r="C201" s="5"/>
      <c r="D201" s="2"/>
      <c r="E201" s="6"/>
      <c r="F201" s="2"/>
      <c r="G201" s="2"/>
      <c r="H201" s="2"/>
      <c r="I201" s="2"/>
      <c r="J201" s="2"/>
      <c r="K201" s="2"/>
      <c r="L201" s="2"/>
      <c r="M201" s="3"/>
    </row>
    <row r="202" spans="2:13" x14ac:dyDescent="0.2">
      <c r="B202" s="75" t="s">
        <v>18</v>
      </c>
      <c r="C202" s="76"/>
      <c r="D202" s="76"/>
      <c r="E202" s="76"/>
      <c r="F202" s="76"/>
      <c r="G202" s="10">
        <f>+G106+G200</f>
        <v>118304460.34</v>
      </c>
      <c r="H202" s="10">
        <f>+H106+H200</f>
        <v>118304460.34</v>
      </c>
      <c r="I202" s="10">
        <f>+I106+I200</f>
        <v>234019774.67000002</v>
      </c>
      <c r="J202" s="10">
        <f>+J106+J200</f>
        <v>81343004</v>
      </c>
      <c r="K202" s="10">
        <f>+K106+K200</f>
        <v>80839867.479999989</v>
      </c>
      <c r="L202" s="11">
        <f>IFERROR(K202/H202,0)</f>
        <v>0.68332053793805414</v>
      </c>
      <c r="M202" s="12">
        <f>IFERROR(K202/I202,0)</f>
        <v>0.34544032697234794</v>
      </c>
    </row>
    <row r="203" spans="2:13" x14ac:dyDescent="0.2">
      <c r="B203" s="13"/>
      <c r="C203" s="14"/>
      <c r="D203" s="14"/>
      <c r="E203" s="15"/>
      <c r="F203" s="14"/>
      <c r="G203" s="14"/>
      <c r="H203" s="14"/>
      <c r="I203" s="14"/>
      <c r="J203" s="14"/>
      <c r="K203" s="14"/>
      <c r="L203" s="14"/>
      <c r="M203" s="16"/>
    </row>
    <row r="204" spans="2:13" ht="15" x14ac:dyDescent="0.25">
      <c r="B204" s="17" t="s">
        <v>19</v>
      </c>
      <c r="C204" s="17"/>
      <c r="D204" s="18"/>
      <c r="E204" s="19"/>
      <c r="F204" s="18"/>
      <c r="G204" s="18"/>
      <c r="H204" s="18"/>
    </row>
    <row r="210" spans="4:7" x14ac:dyDescent="0.2">
      <c r="D210" s="91" t="s">
        <v>269</v>
      </c>
      <c r="E210" s="91"/>
      <c r="F210" s="91" t="s">
        <v>270</v>
      </c>
      <c r="G210" s="91"/>
    </row>
    <row r="211" spans="4:7" x14ac:dyDescent="0.2">
      <c r="D211" s="91" t="s">
        <v>271</v>
      </c>
      <c r="E211" s="91"/>
      <c r="F211" s="91" t="s">
        <v>272</v>
      </c>
      <c r="G211" s="91"/>
    </row>
    <row r="212" spans="4:7" x14ac:dyDescent="0.2">
      <c r="D212" s="92"/>
      <c r="E212" s="92"/>
      <c r="F212" s="92"/>
      <c r="G212" s="92"/>
    </row>
    <row r="213" spans="4:7" x14ac:dyDescent="0.2">
      <c r="D213" s="92"/>
      <c r="E213" s="92"/>
      <c r="F213" s="92"/>
      <c r="G213" s="92"/>
    </row>
    <row r="214" spans="4:7" x14ac:dyDescent="0.2">
      <c r="D214" s="92"/>
      <c r="E214" s="92"/>
      <c r="F214" s="92"/>
      <c r="G214" s="92"/>
    </row>
    <row r="215" spans="4:7" x14ac:dyDescent="0.2">
      <c r="D215" s="92"/>
      <c r="E215" s="92"/>
      <c r="F215" s="92"/>
      <c r="G215" s="92"/>
    </row>
    <row r="216" spans="4:7" x14ac:dyDescent="0.2">
      <c r="D216" s="92"/>
      <c r="E216" s="92"/>
      <c r="F216" s="92"/>
      <c r="G216" s="92"/>
    </row>
    <row r="217" spans="4:7" x14ac:dyDescent="0.2">
      <c r="D217" s="93" t="s">
        <v>273</v>
      </c>
      <c r="E217" s="93"/>
      <c r="F217" s="92"/>
      <c r="G217" s="92"/>
    </row>
    <row r="218" spans="4:7" x14ac:dyDescent="0.2">
      <c r="D218" s="93" t="s">
        <v>274</v>
      </c>
      <c r="E218" s="93"/>
      <c r="F218" s="92"/>
      <c r="G218" s="92"/>
    </row>
    <row r="219" spans="4:7" x14ac:dyDescent="0.2">
      <c r="D219" s="93" t="s">
        <v>275</v>
      </c>
      <c r="E219" s="93"/>
      <c r="F219" s="92"/>
      <c r="G219" s="92"/>
    </row>
  </sheetData>
  <mergeCells count="29">
    <mergeCell ref="D218:E218"/>
    <mergeCell ref="D219:E219"/>
    <mergeCell ref="D210:E210"/>
    <mergeCell ref="F210:G210"/>
    <mergeCell ref="D211:E211"/>
    <mergeCell ref="F211:G211"/>
    <mergeCell ref="D217:E217"/>
    <mergeCell ref="B202:F202"/>
    <mergeCell ref="K3:K5"/>
    <mergeCell ref="L3:M3"/>
    <mergeCell ref="L4:L5"/>
    <mergeCell ref="M4:M5"/>
    <mergeCell ref="B6:D6"/>
    <mergeCell ref="J6:K6"/>
    <mergeCell ref="C7:D7"/>
    <mergeCell ref="B106:F106"/>
    <mergeCell ref="B108:D108"/>
    <mergeCell ref="C109:D109"/>
    <mergeCell ref="B200:F20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3.937007874015748E-2" right="3.937007874015748E-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opglo5</cp:lastModifiedBy>
  <cp:lastPrinted>2020-10-29T17:04:57Z</cp:lastPrinted>
  <dcterms:created xsi:type="dcterms:W3CDTF">2020-08-06T19:52:58Z</dcterms:created>
  <dcterms:modified xsi:type="dcterms:W3CDTF">2020-10-29T17:04:59Z</dcterms:modified>
</cp:coreProperties>
</file>